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36" windowWidth="17980" windowHeight="14900" tabRatio="601" activeTab="0"/>
  </bookViews>
  <sheets>
    <sheet name="Stats For" sheetId="1" r:id="rId1"/>
    <sheet name="Stats Against" sheetId="2" r:id="rId2"/>
  </sheets>
  <definedNames/>
  <calcPr fullCalcOnLoad="1"/>
</workbook>
</file>

<file path=xl/sharedStrings.xml><?xml version="1.0" encoding="utf-8"?>
<sst xmlns="http://schemas.openxmlformats.org/spreadsheetml/2006/main" count="448" uniqueCount="64">
  <si>
    <t>Jammer Hits</t>
  </si>
  <si>
    <t>Jammer KDs</t>
  </si>
  <si>
    <t>Total Attacks</t>
  </si>
  <si>
    <t>Total Actions</t>
  </si>
  <si>
    <t>Offense</t>
  </si>
  <si>
    <t>—</t>
  </si>
  <si>
    <t>Total Assists</t>
  </si>
  <si>
    <t>Total KDs</t>
  </si>
  <si>
    <t>Defense</t>
  </si>
  <si>
    <t>Penalty Minutes</t>
  </si>
  <si>
    <t>Jammer Stats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</si>
  <si>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</si>
  <si>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</si>
  <si>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</si>
  <si>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</si>
  <si>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</si>
  <si>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</si>
  <si>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</si>
  <si>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</si>
  <si>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</si>
  <si>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</si>
  <si>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</si>
  <si>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</si>
  <si>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</si>
  <si>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</si>
  <si>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</si>
  <si>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</si>
  <si>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Majors</t>
  </si>
  <si>
    <t>Minors</t>
  </si>
  <si>
    <t>Jams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</si>
  <si>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</si>
  <si>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</si>
  <si>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</si>
  <si>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</si>
  <si>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</si>
  <si>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</si>
  <si>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</si>
  <si>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</si>
  <si>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Game #</t>
  </si>
  <si>
    <t>Detroit Pistoffs</t>
  </si>
  <si>
    <t>Devil's Night Dames</t>
  </si>
  <si>
    <t>D-Funk Allstars</t>
  </si>
  <si>
    <t>Grand Prix Madonnas</t>
  </si>
  <si>
    <t>Pistolwhippers</t>
  </si>
  <si>
    <t>DP v GPM</t>
  </si>
  <si>
    <t>GPM v DP</t>
  </si>
  <si>
    <t>DP v DF</t>
  </si>
  <si>
    <t>DF v DP</t>
  </si>
  <si>
    <t>DND v PW</t>
  </si>
  <si>
    <t>PW v DND</t>
  </si>
  <si>
    <t>DND v GPM</t>
  </si>
  <si>
    <t>GPM v DND</t>
  </si>
  <si>
    <t>DF v PW</t>
  </si>
  <si>
    <t>PW v DF</t>
  </si>
  <si>
    <t>DP v DND</t>
  </si>
  <si>
    <t>DND v DP</t>
  </si>
  <si>
    <t>DF v GPM</t>
  </si>
  <si>
    <t>GPM v DF</t>
  </si>
  <si>
    <t>GPM v PW</t>
  </si>
  <si>
    <t>PW v GPM</t>
  </si>
  <si>
    <t>DP v PW</t>
  </si>
  <si>
    <t>DND v DF</t>
  </si>
  <si>
    <t>DF v DND</t>
  </si>
  <si>
    <t>PW v DP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</si>
</sst>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4" xfId="0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0" xfId="0" applyFont="1" applyFill="1" applyBorder="1" applyAlignment="1">
      <alignment horizontal="center" textRotation="90" wrapText="1"/>
    </xf>
    <xf numFmtId="9" fontId="0" fillId="2" borderId="16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9" fontId="2" fillId="2" borderId="10" xfId="2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2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4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tabSelected="1" zoomScaleSheetLayoutView="70" workbookViewId="0" topLeftCell="A1">
      <selection activeCell="AF34" sqref="AF34"/>
    </sheetView>
  </sheetViews>
  <sheetFormatPr defaultColWidth="8.8515625" defaultRowHeight="12.75"/>
  <cols>
    <col min="1" max="1" width="7.421875" style="0" bestFit="1" customWidth="1"/>
    <col min="2" max="2" width="5.140625" style="0" bestFit="1" customWidth="1"/>
    <col min="3" max="3" width="14.7109375" style="0" bestFit="1" customWidth="1"/>
    <col min="4" max="4" width="4.140625" style="0" bestFit="1" customWidth="1"/>
    <col min="5" max="6" width="2.28125" style="0" bestFit="1" customWidth="1"/>
    <col min="7" max="7" width="4.140625" style="0" bestFit="1" customWidth="1"/>
    <col min="8" max="8" width="4.7109375" style="0" customWidth="1"/>
    <col min="9" max="9" width="4.140625" style="0" bestFit="1" customWidth="1"/>
    <col min="10" max="10" width="4.7109375" style="0" bestFit="1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4.140625" style="31" bestFit="1" customWidth="1"/>
    <col min="15" max="15" width="4.00390625" style="0" bestFit="1" customWidth="1"/>
    <col min="16" max="18" width="3.140625" style="0" bestFit="1" customWidth="1"/>
    <col min="19" max="19" width="2.28125" style="0" bestFit="1" customWidth="1"/>
    <col min="20" max="20" width="4.140625" style="0" bestFit="1" customWidth="1"/>
    <col min="21" max="21" width="4.00390625" style="0" bestFit="1" customWidth="1"/>
    <col min="22" max="23" width="4.140625" style="0" bestFit="1" customWidth="1"/>
    <col min="24" max="25" width="3.140625" style="0" bestFit="1" customWidth="1"/>
    <col min="26" max="28" width="4.140625" style="0" bestFit="1" customWidth="1"/>
    <col min="29" max="29" width="2.28125" style="0" bestFit="1" customWidth="1"/>
    <col min="30" max="30" width="4.140625" style="0" bestFit="1" customWidth="1"/>
    <col min="31" max="31" width="4.00390625" style="0" bestFit="1" customWidth="1"/>
    <col min="32" max="32" width="5.8515625" style="0" customWidth="1"/>
  </cols>
  <sheetData>
    <row r="1" spans="1:31" ht="12.75" thickBot="1">
      <c r="A1" s="40" t="s">
        <v>38</v>
      </c>
      <c r="B1" s="41" t="s">
        <v>29</v>
      </c>
      <c r="C1" s="42" t="s">
        <v>22</v>
      </c>
      <c r="D1" s="93" t="s">
        <v>11</v>
      </c>
      <c r="E1" s="94"/>
      <c r="F1" s="94"/>
      <c r="G1" s="94"/>
      <c r="H1" s="95"/>
      <c r="I1" s="93" t="s">
        <v>10</v>
      </c>
      <c r="J1" s="94"/>
      <c r="K1" s="94"/>
      <c r="L1" s="94"/>
      <c r="M1" s="94"/>
      <c r="N1" s="95"/>
      <c r="O1" s="93" t="s">
        <v>4</v>
      </c>
      <c r="P1" s="94"/>
      <c r="Q1" s="94"/>
      <c r="R1" s="94"/>
      <c r="S1" s="94"/>
      <c r="T1" s="95"/>
      <c r="U1" s="96" t="s">
        <v>8</v>
      </c>
      <c r="V1" s="97"/>
      <c r="W1" s="97"/>
      <c r="X1" s="97"/>
      <c r="Y1" s="97"/>
      <c r="Z1" s="97"/>
      <c r="AA1" s="97"/>
      <c r="AB1" s="98"/>
      <c r="AC1" s="96" t="s">
        <v>12</v>
      </c>
      <c r="AD1" s="97"/>
      <c r="AE1" s="98"/>
    </row>
    <row r="2" spans="1:31" s="1" customFormat="1" ht="48" customHeight="1" thickBot="1">
      <c r="A2" s="90" t="s">
        <v>39</v>
      </c>
      <c r="B2" s="91"/>
      <c r="C2" s="92"/>
      <c r="D2" s="37" t="s">
        <v>25</v>
      </c>
      <c r="E2" s="36" t="s">
        <v>23</v>
      </c>
      <c r="F2" s="36" t="s">
        <v>24</v>
      </c>
      <c r="G2" s="36" t="s">
        <v>30</v>
      </c>
      <c r="H2" s="61" t="s">
        <v>13</v>
      </c>
      <c r="I2" s="37" t="s">
        <v>14</v>
      </c>
      <c r="J2" s="46" t="s">
        <v>15</v>
      </c>
      <c r="K2" s="51" t="s">
        <v>16</v>
      </c>
      <c r="L2" s="51" t="s">
        <v>31</v>
      </c>
      <c r="M2" s="46" t="s">
        <v>17</v>
      </c>
      <c r="N2" s="39" t="s">
        <v>37</v>
      </c>
      <c r="O2" s="37" t="s">
        <v>32</v>
      </c>
      <c r="P2" s="36" t="s">
        <v>33</v>
      </c>
      <c r="Q2" s="36" t="s">
        <v>18</v>
      </c>
      <c r="R2" s="36" t="s">
        <v>19</v>
      </c>
      <c r="S2" s="36" t="s">
        <v>26</v>
      </c>
      <c r="T2" s="61" t="s">
        <v>6</v>
      </c>
      <c r="U2" s="37" t="s">
        <v>34</v>
      </c>
      <c r="V2" s="36" t="s">
        <v>35</v>
      </c>
      <c r="W2" s="76" t="s">
        <v>0</v>
      </c>
      <c r="X2" s="76" t="s">
        <v>1</v>
      </c>
      <c r="Y2" s="76" t="s">
        <v>36</v>
      </c>
      <c r="Z2" s="61" t="s">
        <v>2</v>
      </c>
      <c r="AA2" s="80" t="s">
        <v>3</v>
      </c>
      <c r="AB2" s="61" t="s">
        <v>7</v>
      </c>
      <c r="AC2" s="37" t="s">
        <v>28</v>
      </c>
      <c r="AD2" s="38" t="s">
        <v>27</v>
      </c>
      <c r="AE2" s="65" t="s">
        <v>9</v>
      </c>
    </row>
    <row r="3" spans="1:31" s="2" customFormat="1" ht="12">
      <c r="A3" s="16">
        <v>184</v>
      </c>
      <c r="B3" s="17"/>
      <c r="C3" s="18" t="s">
        <v>44</v>
      </c>
      <c r="D3" s="10">
        <v>42</v>
      </c>
      <c r="E3" s="11"/>
      <c r="F3" s="11"/>
      <c r="G3" s="11">
        <f>SUM(D3:F3)</f>
        <v>42</v>
      </c>
      <c r="H3" s="43" t="e">
        <f>G3/B8</f>
        <v>#DIV/0!</v>
      </c>
      <c r="I3" s="10">
        <v>18</v>
      </c>
      <c r="J3" s="48">
        <f>IF(D3=0,"",I3/D3)</f>
        <v>0.42857142857142855</v>
      </c>
      <c r="K3" s="52">
        <v>113</v>
      </c>
      <c r="L3" s="52"/>
      <c r="M3" s="74">
        <f>IF(D3=0,"",(K3-L3)/D3)</f>
        <v>2.6904761904761907</v>
      </c>
      <c r="N3" s="12">
        <v>12</v>
      </c>
      <c r="O3" s="10">
        <v>24</v>
      </c>
      <c r="P3" s="11"/>
      <c r="Q3" s="11">
        <v>3</v>
      </c>
      <c r="R3" s="11">
        <v>1</v>
      </c>
      <c r="S3" s="11"/>
      <c r="T3" s="77">
        <f>SUM(O3:S3)</f>
        <v>28</v>
      </c>
      <c r="U3" s="62">
        <v>76</v>
      </c>
      <c r="V3" s="20">
        <v>24</v>
      </c>
      <c r="W3" s="78">
        <v>39</v>
      </c>
      <c r="X3" s="78">
        <v>12</v>
      </c>
      <c r="Y3" s="78">
        <v>1</v>
      </c>
      <c r="Z3" s="77">
        <f>SUM(U3:Y3)</f>
        <v>152</v>
      </c>
      <c r="AA3" s="83">
        <f>T3+Z3</f>
        <v>180</v>
      </c>
      <c r="AB3" s="29">
        <f>P3+X3</f>
        <v>12</v>
      </c>
      <c r="AC3" s="32"/>
      <c r="AD3" s="33">
        <v>26</v>
      </c>
      <c r="AE3" s="34">
        <v>26</v>
      </c>
    </row>
    <row r="4" spans="1:31" s="2" customFormat="1" ht="12">
      <c r="A4" s="6">
        <v>185</v>
      </c>
      <c r="B4" s="5"/>
      <c r="C4" s="18" t="s">
        <v>46</v>
      </c>
      <c r="D4" s="8">
        <v>40</v>
      </c>
      <c r="E4" s="7"/>
      <c r="F4" s="7"/>
      <c r="G4" s="7">
        <f>SUM(D4:F4)</f>
        <v>40</v>
      </c>
      <c r="H4" s="44" t="e">
        <f>G4/B8</f>
        <v>#DIV/0!</v>
      </c>
      <c r="I4" s="8">
        <v>24</v>
      </c>
      <c r="J4" s="50">
        <f>IF(D4=0,"",I4/D4)</f>
        <v>0.6</v>
      </c>
      <c r="K4" s="54">
        <v>201</v>
      </c>
      <c r="L4" s="54"/>
      <c r="M4" s="55">
        <f>IF(D4=0,"",(K4-L4)/D4)</f>
        <v>5.025</v>
      </c>
      <c r="N4" s="9">
        <v>31</v>
      </c>
      <c r="O4" s="8">
        <v>20</v>
      </c>
      <c r="P4" s="7">
        <v>3</v>
      </c>
      <c r="Q4" s="7">
        <v>2</v>
      </c>
      <c r="R4" s="7">
        <v>2</v>
      </c>
      <c r="S4" s="7"/>
      <c r="T4" s="30">
        <f>SUM(O4:S4)</f>
        <v>27</v>
      </c>
      <c r="U4" s="8">
        <v>46</v>
      </c>
      <c r="V4" s="7">
        <v>26</v>
      </c>
      <c r="W4" s="71">
        <v>54</v>
      </c>
      <c r="X4" s="71">
        <v>18</v>
      </c>
      <c r="Y4" s="71">
        <v>9</v>
      </c>
      <c r="Z4" s="77">
        <f>SUM(U4:Y4)</f>
        <v>153</v>
      </c>
      <c r="AA4" s="81">
        <f>T4+Z4</f>
        <v>180</v>
      </c>
      <c r="AB4" s="30">
        <f>P4+X4</f>
        <v>21</v>
      </c>
      <c r="AC4" s="8"/>
      <c r="AD4" s="7">
        <v>24</v>
      </c>
      <c r="AE4" s="9">
        <v>24</v>
      </c>
    </row>
    <row r="5" spans="1:31" s="26" customFormat="1" ht="12">
      <c r="A5" s="23">
        <v>195</v>
      </c>
      <c r="B5" s="24"/>
      <c r="C5" s="18" t="s">
        <v>54</v>
      </c>
      <c r="D5" s="28">
        <v>44</v>
      </c>
      <c r="E5" s="25"/>
      <c r="F5" s="25"/>
      <c r="G5" s="7">
        <f>SUM(D5:F5)</f>
        <v>44</v>
      </c>
      <c r="H5" s="44" t="e">
        <f>G5/B8</f>
        <v>#DIV/0!</v>
      </c>
      <c r="I5" s="28">
        <v>28</v>
      </c>
      <c r="J5" s="73">
        <f>IF(D5=0,"",I5/D5)</f>
        <v>0.6363636363636364</v>
      </c>
      <c r="K5" s="56">
        <v>181</v>
      </c>
      <c r="L5" s="56">
        <v>0</v>
      </c>
      <c r="M5" s="55">
        <f>IF(D5=0,"",(K5-L5)/D5)</f>
        <v>4.113636363636363</v>
      </c>
      <c r="N5" s="35">
        <v>21</v>
      </c>
      <c r="O5" s="28">
        <v>21</v>
      </c>
      <c r="P5" s="25">
        <v>1</v>
      </c>
      <c r="Q5" s="25">
        <v>1</v>
      </c>
      <c r="R5" s="25">
        <v>3</v>
      </c>
      <c r="S5" s="25"/>
      <c r="T5" s="30">
        <f>SUM(O5:S5)</f>
        <v>26</v>
      </c>
      <c r="U5" s="28">
        <v>47</v>
      </c>
      <c r="V5" s="25">
        <v>16</v>
      </c>
      <c r="W5" s="86">
        <v>48</v>
      </c>
      <c r="X5" s="86">
        <v>14</v>
      </c>
      <c r="Y5" s="25">
        <v>5</v>
      </c>
      <c r="Z5" s="77">
        <f>SUM(U5:Y5)</f>
        <v>130</v>
      </c>
      <c r="AA5" s="81">
        <f>T5+Z5</f>
        <v>156</v>
      </c>
      <c r="AB5" s="30">
        <f>P5+X5</f>
        <v>15</v>
      </c>
      <c r="AC5" s="8"/>
      <c r="AD5" s="7">
        <v>20</v>
      </c>
      <c r="AE5" s="9">
        <v>20</v>
      </c>
    </row>
    <row r="6" spans="1:31" s="2" customFormat="1" ht="12">
      <c r="A6" s="16">
        <v>199</v>
      </c>
      <c r="B6" s="17"/>
      <c r="C6" s="18" t="s">
        <v>60</v>
      </c>
      <c r="D6" s="8">
        <v>44</v>
      </c>
      <c r="E6" s="7"/>
      <c r="F6" s="7"/>
      <c r="G6" s="7">
        <f>SUM(D6:F6)</f>
        <v>44</v>
      </c>
      <c r="H6" s="44" t="e">
        <f>G6/B7</f>
        <v>#DIV/0!</v>
      </c>
      <c r="I6" s="8">
        <v>23</v>
      </c>
      <c r="J6" s="50">
        <f>IF(D6=0,"",I6/D6)</f>
        <v>0.5227272727272727</v>
      </c>
      <c r="K6" s="54">
        <v>142</v>
      </c>
      <c r="L6" s="54"/>
      <c r="M6" s="55">
        <f>IF(D6=0,"",(K6-L6)/D6)</f>
        <v>3.227272727272727</v>
      </c>
      <c r="N6" s="9">
        <v>15</v>
      </c>
      <c r="O6" s="8">
        <v>20</v>
      </c>
      <c r="P6" s="7">
        <v>1</v>
      </c>
      <c r="Q6" s="7">
        <v>2</v>
      </c>
      <c r="R6" s="7">
        <v>2</v>
      </c>
      <c r="S6" s="7">
        <v>1</v>
      </c>
      <c r="T6" s="30">
        <f>SUM(O6:S6)</f>
        <v>26</v>
      </c>
      <c r="U6" s="8">
        <v>46</v>
      </c>
      <c r="V6" s="7">
        <v>31</v>
      </c>
      <c r="W6" s="71">
        <v>45</v>
      </c>
      <c r="X6" s="71">
        <v>22</v>
      </c>
      <c r="Y6" s="7">
        <v>9</v>
      </c>
      <c r="Z6" s="77">
        <f>SUM(U6:Y6)</f>
        <v>153</v>
      </c>
      <c r="AA6" s="81">
        <f>T6+Z6</f>
        <v>179</v>
      </c>
      <c r="AB6" s="30">
        <f>P6+X6</f>
        <v>23</v>
      </c>
      <c r="AC6" s="8"/>
      <c r="AD6" s="7">
        <v>13</v>
      </c>
      <c r="AE6" s="9">
        <v>13</v>
      </c>
    </row>
    <row r="7" spans="1:31" s="26" customFormat="1" ht="12.75" thickBot="1">
      <c r="A7" s="84">
        <v>203</v>
      </c>
      <c r="B7" s="85"/>
      <c r="C7" s="18" t="s">
        <v>44</v>
      </c>
      <c r="D7" s="28">
        <v>43</v>
      </c>
      <c r="E7" s="25"/>
      <c r="F7" s="25"/>
      <c r="G7" s="7">
        <f>SUM(D7:F7)</f>
        <v>43</v>
      </c>
      <c r="H7" s="44" t="e">
        <f>G7/B10</f>
        <v>#VALUE!</v>
      </c>
      <c r="I7" s="28">
        <v>16</v>
      </c>
      <c r="J7" s="73">
        <f>IF(D7=0,"",I7/D7)</f>
        <v>0.37209302325581395</v>
      </c>
      <c r="K7" s="56">
        <v>114</v>
      </c>
      <c r="L7" s="56">
        <v>5</v>
      </c>
      <c r="M7" s="55">
        <f>IF(D7=0,"",(K7-L7)/D7)</f>
        <v>2.5348837209302326</v>
      </c>
      <c r="N7" s="35">
        <v>14</v>
      </c>
      <c r="O7" s="28">
        <v>22</v>
      </c>
      <c r="P7" s="25">
        <v>3</v>
      </c>
      <c r="Q7" s="25">
        <v>1</v>
      </c>
      <c r="R7" s="25">
        <v>7</v>
      </c>
      <c r="S7" s="25">
        <v>1</v>
      </c>
      <c r="T7" s="30">
        <f>SUM(O7:S7)</f>
        <v>34</v>
      </c>
      <c r="U7" s="28">
        <v>56</v>
      </c>
      <c r="V7" s="25">
        <v>27</v>
      </c>
      <c r="W7" s="86">
        <v>77</v>
      </c>
      <c r="X7" s="86">
        <v>12</v>
      </c>
      <c r="Y7" s="86">
        <v>5</v>
      </c>
      <c r="Z7" s="77">
        <f>SUM(U7:Y7)</f>
        <v>177</v>
      </c>
      <c r="AA7" s="81">
        <f>T7+Z7</f>
        <v>211</v>
      </c>
      <c r="AB7" s="30">
        <f>P7+X7</f>
        <v>15</v>
      </c>
      <c r="AC7" s="8"/>
      <c r="AD7" s="7">
        <v>22</v>
      </c>
      <c r="AE7" s="9">
        <v>22</v>
      </c>
    </row>
    <row r="8" spans="1:31" s="2" customFormat="1" ht="12.75" thickBot="1">
      <c r="A8" s="3" t="s">
        <v>20</v>
      </c>
      <c r="B8" s="4">
        <f>SUM(B3:B7)</f>
        <v>0</v>
      </c>
      <c r="C8" s="4" t="s">
        <v>21</v>
      </c>
      <c r="D8" s="13">
        <f>SUM(D3:D7)</f>
        <v>213</v>
      </c>
      <c r="E8" s="14">
        <f>SUM(E3:E7)</f>
        <v>0</v>
      </c>
      <c r="F8" s="14">
        <f>SUM(F3:F7)</f>
        <v>0</v>
      </c>
      <c r="G8" s="14">
        <f>SUM(G3:G7)</f>
        <v>213</v>
      </c>
      <c r="H8" s="15" t="s">
        <v>5</v>
      </c>
      <c r="I8" s="13">
        <f>SUM(I3:I7)</f>
        <v>109</v>
      </c>
      <c r="J8" s="58">
        <f>I8/D8</f>
        <v>0.5117370892018779</v>
      </c>
      <c r="K8" s="59">
        <f>SUM(K3:K7)</f>
        <v>751</v>
      </c>
      <c r="L8" s="59">
        <f>SUM(L3:L7)</f>
        <v>5</v>
      </c>
      <c r="M8" s="60">
        <f>K8/D8</f>
        <v>3.5258215962441315</v>
      </c>
      <c r="N8" s="15">
        <f aca="true" t="shared" si="0" ref="N8:AE8">SUM(N3:N7)</f>
        <v>93</v>
      </c>
      <c r="O8" s="13">
        <f t="shared" si="0"/>
        <v>107</v>
      </c>
      <c r="P8" s="14">
        <f t="shared" si="0"/>
        <v>8</v>
      </c>
      <c r="Q8" s="14">
        <f t="shared" si="0"/>
        <v>9</v>
      </c>
      <c r="R8" s="14">
        <f t="shared" si="0"/>
        <v>15</v>
      </c>
      <c r="S8" s="14">
        <f t="shared" si="0"/>
        <v>2</v>
      </c>
      <c r="T8" s="64">
        <f t="shared" si="0"/>
        <v>141</v>
      </c>
      <c r="U8" s="13">
        <f t="shared" si="0"/>
        <v>271</v>
      </c>
      <c r="V8" s="14">
        <f t="shared" si="0"/>
        <v>124</v>
      </c>
      <c r="W8" s="14">
        <f t="shared" si="0"/>
        <v>263</v>
      </c>
      <c r="X8" s="14">
        <f t="shared" si="0"/>
        <v>78</v>
      </c>
      <c r="Y8" s="14">
        <f t="shared" si="0"/>
        <v>29</v>
      </c>
      <c r="Z8" s="64">
        <f t="shared" si="0"/>
        <v>765</v>
      </c>
      <c r="AA8" s="82">
        <f t="shared" si="0"/>
        <v>906</v>
      </c>
      <c r="AB8" s="64">
        <f t="shared" si="0"/>
        <v>86</v>
      </c>
      <c r="AC8" s="13">
        <f t="shared" si="0"/>
        <v>0</v>
      </c>
      <c r="AD8" s="14">
        <f t="shared" si="0"/>
        <v>105</v>
      </c>
      <c r="AE8" s="15">
        <f t="shared" si="0"/>
        <v>105</v>
      </c>
    </row>
    <row r="9" spans="8:30" ht="12.75" thickBot="1">
      <c r="H9" s="45"/>
      <c r="I9" s="45"/>
      <c r="J9" s="45"/>
      <c r="K9" s="45"/>
      <c r="L9" s="45"/>
      <c r="M9" s="45"/>
      <c r="AD9" s="45"/>
    </row>
    <row r="10" spans="1:31" ht="12.75" thickBot="1">
      <c r="A10" s="40" t="s">
        <v>38</v>
      </c>
      <c r="B10" s="41" t="s">
        <v>29</v>
      </c>
      <c r="C10" s="42" t="s">
        <v>22</v>
      </c>
      <c r="D10" s="93" t="s">
        <v>11</v>
      </c>
      <c r="E10" s="94"/>
      <c r="F10" s="94"/>
      <c r="G10" s="94"/>
      <c r="H10" s="95"/>
      <c r="I10" s="93" t="s">
        <v>10</v>
      </c>
      <c r="J10" s="94"/>
      <c r="K10" s="94"/>
      <c r="L10" s="94"/>
      <c r="M10" s="94"/>
      <c r="N10" s="95"/>
      <c r="O10" s="93" t="s">
        <v>4</v>
      </c>
      <c r="P10" s="94"/>
      <c r="Q10" s="94"/>
      <c r="R10" s="94"/>
      <c r="S10" s="94"/>
      <c r="T10" s="95"/>
      <c r="U10" s="96" t="s">
        <v>8</v>
      </c>
      <c r="V10" s="97"/>
      <c r="W10" s="97"/>
      <c r="X10" s="97"/>
      <c r="Y10" s="97"/>
      <c r="Z10" s="97"/>
      <c r="AA10" s="97"/>
      <c r="AB10" s="98"/>
      <c r="AC10" s="96" t="s">
        <v>12</v>
      </c>
      <c r="AD10" s="97"/>
      <c r="AE10" s="98"/>
    </row>
    <row r="11" spans="1:31" s="1" customFormat="1" ht="48" customHeight="1" thickBot="1">
      <c r="A11" s="90" t="s">
        <v>40</v>
      </c>
      <c r="B11" s="91"/>
      <c r="C11" s="92"/>
      <c r="D11" s="37" t="s">
        <v>25</v>
      </c>
      <c r="E11" s="36" t="s">
        <v>23</v>
      </c>
      <c r="F11" s="36" t="s">
        <v>24</v>
      </c>
      <c r="G11" s="76" t="s">
        <v>30</v>
      </c>
      <c r="H11" s="61" t="s">
        <v>13</v>
      </c>
      <c r="I11" s="37" t="s">
        <v>14</v>
      </c>
      <c r="J11" s="46" t="s">
        <v>15</v>
      </c>
      <c r="K11" s="51" t="s">
        <v>16</v>
      </c>
      <c r="L11" s="51" t="s">
        <v>31</v>
      </c>
      <c r="M11" s="46" t="s">
        <v>17</v>
      </c>
      <c r="N11" s="39" t="s">
        <v>37</v>
      </c>
      <c r="O11" s="37" t="s">
        <v>32</v>
      </c>
      <c r="P11" s="36" t="s">
        <v>33</v>
      </c>
      <c r="Q11" s="36" t="s">
        <v>18</v>
      </c>
      <c r="R11" s="36" t="s">
        <v>19</v>
      </c>
      <c r="S11" s="36" t="s">
        <v>26</v>
      </c>
      <c r="T11" s="61" t="s">
        <v>6</v>
      </c>
      <c r="U11" s="37" t="s">
        <v>34</v>
      </c>
      <c r="V11" s="36" t="s">
        <v>35</v>
      </c>
      <c r="W11" s="76" t="s">
        <v>0</v>
      </c>
      <c r="X11" s="76" t="s">
        <v>1</v>
      </c>
      <c r="Y11" s="76" t="s">
        <v>36</v>
      </c>
      <c r="Z11" s="61" t="s">
        <v>2</v>
      </c>
      <c r="AA11" s="80" t="s">
        <v>3</v>
      </c>
      <c r="AB11" s="61" t="s">
        <v>7</v>
      </c>
      <c r="AC11" s="37" t="s">
        <v>28</v>
      </c>
      <c r="AD11" s="38" t="s">
        <v>27</v>
      </c>
      <c r="AE11" s="65" t="s">
        <v>9</v>
      </c>
    </row>
    <row r="12" spans="1:31" s="2" customFormat="1" ht="12">
      <c r="A12" s="16">
        <v>186</v>
      </c>
      <c r="B12" s="17"/>
      <c r="C12" s="21" t="s">
        <v>48</v>
      </c>
      <c r="D12" s="10">
        <v>43</v>
      </c>
      <c r="E12" s="11"/>
      <c r="F12" s="11"/>
      <c r="G12" s="70">
        <f>SUM(D12:F12)</f>
        <v>43</v>
      </c>
      <c r="H12" s="43" t="e">
        <f>G12/B17</f>
        <v>#DIV/0!</v>
      </c>
      <c r="I12" s="10">
        <v>23</v>
      </c>
      <c r="J12" s="47">
        <f>IF(D12=0,"",I12/D12)</f>
        <v>0.5348837209302325</v>
      </c>
      <c r="K12" s="52">
        <v>140</v>
      </c>
      <c r="L12" s="52"/>
      <c r="M12" s="53">
        <f>IF(D12=0,"",(K12-L12)/D12)</f>
        <v>3.255813953488372</v>
      </c>
      <c r="N12" s="75">
        <v>15</v>
      </c>
      <c r="O12" s="32">
        <v>20</v>
      </c>
      <c r="P12" s="33">
        <v>2</v>
      </c>
      <c r="Q12" s="33"/>
      <c r="R12" s="33">
        <v>1</v>
      </c>
      <c r="S12" s="33">
        <v>1</v>
      </c>
      <c r="T12" s="29">
        <f>SUM(O12:S12)</f>
        <v>24</v>
      </c>
      <c r="U12" s="62">
        <v>33</v>
      </c>
      <c r="V12" s="20">
        <v>29</v>
      </c>
      <c r="W12" s="78">
        <v>55</v>
      </c>
      <c r="X12" s="78">
        <v>15</v>
      </c>
      <c r="Y12" s="78">
        <v>8</v>
      </c>
      <c r="Z12" s="77">
        <f>SUM(U12:Y12)</f>
        <v>140</v>
      </c>
      <c r="AA12" s="83">
        <f>T12+Z12</f>
        <v>164</v>
      </c>
      <c r="AB12" s="29">
        <f>P12+X12</f>
        <v>17</v>
      </c>
      <c r="AC12" s="32"/>
      <c r="AD12" s="33">
        <v>22</v>
      </c>
      <c r="AE12" s="34">
        <v>22</v>
      </c>
    </row>
    <row r="13" spans="1:31" s="2" customFormat="1" ht="12">
      <c r="A13" s="16">
        <v>187</v>
      </c>
      <c r="B13" s="17"/>
      <c r="C13" s="21" t="s">
        <v>50</v>
      </c>
      <c r="D13" s="10">
        <v>43</v>
      </c>
      <c r="E13" s="7"/>
      <c r="F13" s="7"/>
      <c r="G13" s="70">
        <f>SUM(D13:F13)</f>
        <v>43</v>
      </c>
      <c r="H13" s="43" t="e">
        <f>G13/B17</f>
        <v>#DIV/0!</v>
      </c>
      <c r="I13" s="8">
        <v>11</v>
      </c>
      <c r="J13" s="48">
        <f>IF(D13=0,"",I13/D13)</f>
        <v>0.2558139534883721</v>
      </c>
      <c r="K13" s="54">
        <v>36</v>
      </c>
      <c r="L13" s="54">
        <v>0</v>
      </c>
      <c r="M13" s="55">
        <f>IF(D13=0,"",(K13-L13)/D13)</f>
        <v>0.8372093023255814</v>
      </c>
      <c r="N13" s="9">
        <v>3</v>
      </c>
      <c r="O13" s="8">
        <v>14</v>
      </c>
      <c r="P13" s="7">
        <v>2</v>
      </c>
      <c r="Q13" s="7"/>
      <c r="R13" s="7">
        <v>2</v>
      </c>
      <c r="S13" s="7"/>
      <c r="T13" s="30">
        <f>SUM(O13:S13)</f>
        <v>18</v>
      </c>
      <c r="U13" s="8">
        <v>37</v>
      </c>
      <c r="V13" s="7">
        <v>19</v>
      </c>
      <c r="W13" s="71">
        <v>94</v>
      </c>
      <c r="X13" s="71">
        <v>24</v>
      </c>
      <c r="Y13" s="71"/>
      <c r="Z13" s="77">
        <f>SUM(U13:Y13)</f>
        <v>174</v>
      </c>
      <c r="AA13" s="81">
        <f>T13+Z13</f>
        <v>192</v>
      </c>
      <c r="AB13" s="30">
        <f>P13+X13</f>
        <v>26</v>
      </c>
      <c r="AC13" s="8"/>
      <c r="AD13" s="7">
        <v>20</v>
      </c>
      <c r="AE13" s="9">
        <v>20</v>
      </c>
    </row>
    <row r="14" spans="1:31" s="2" customFormat="1" ht="12">
      <c r="A14" s="16">
        <v>195</v>
      </c>
      <c r="B14" s="17"/>
      <c r="C14" s="21" t="s">
        <v>55</v>
      </c>
      <c r="D14" s="10">
        <v>44</v>
      </c>
      <c r="E14" s="7"/>
      <c r="F14" s="7"/>
      <c r="G14" s="70">
        <f>SUM(D14:F14)</f>
        <v>44</v>
      </c>
      <c r="H14" s="43" t="e">
        <f>G14/B18</f>
        <v>#DIV/0!</v>
      </c>
      <c r="I14" s="8">
        <v>16</v>
      </c>
      <c r="J14" s="48">
        <f>IF(D14=0,"",I14/D14)</f>
        <v>0.36363636363636365</v>
      </c>
      <c r="K14" s="54">
        <v>84</v>
      </c>
      <c r="L14" s="54">
        <v>0</v>
      </c>
      <c r="M14" s="55">
        <f>IF(D14=0,"",(K14-L14)/D14)</f>
        <v>1.9090909090909092</v>
      </c>
      <c r="N14" s="9">
        <v>9</v>
      </c>
      <c r="O14" s="8">
        <v>8</v>
      </c>
      <c r="P14" s="7">
        <v>2</v>
      </c>
      <c r="Q14" s="7"/>
      <c r="R14" s="7">
        <v>1</v>
      </c>
      <c r="S14" s="7"/>
      <c r="T14" s="30">
        <f>SUM(O14:S14)</f>
        <v>11</v>
      </c>
      <c r="U14" s="8">
        <v>46</v>
      </c>
      <c r="V14" s="7">
        <v>20</v>
      </c>
      <c r="W14" s="71">
        <v>40</v>
      </c>
      <c r="X14" s="71">
        <v>12</v>
      </c>
      <c r="Y14" s="71">
        <v>6</v>
      </c>
      <c r="Z14" s="77">
        <f>SUM(U14:Y14)</f>
        <v>124</v>
      </c>
      <c r="AA14" s="81">
        <f>T14+Z14</f>
        <v>135</v>
      </c>
      <c r="AB14" s="30">
        <f>P14+X14</f>
        <v>14</v>
      </c>
      <c r="AC14" s="8"/>
      <c r="AD14" s="7">
        <v>19</v>
      </c>
      <c r="AE14" s="9">
        <v>19</v>
      </c>
    </row>
    <row r="15" spans="1:31" s="2" customFormat="1" ht="12">
      <c r="A15" s="16">
        <v>200</v>
      </c>
      <c r="B15" s="17"/>
      <c r="C15" s="21" t="s">
        <v>61</v>
      </c>
      <c r="D15" s="10">
        <v>51</v>
      </c>
      <c r="E15" s="7"/>
      <c r="F15" s="7"/>
      <c r="G15" s="70">
        <f>SUM(D15:F15)</f>
        <v>51</v>
      </c>
      <c r="H15" s="43" t="e">
        <f>G15/B18</f>
        <v>#DIV/0!</v>
      </c>
      <c r="I15" s="8">
        <v>16</v>
      </c>
      <c r="J15" s="48">
        <f>IF(D15=0,"",I15/D15)</f>
        <v>0.3137254901960784</v>
      </c>
      <c r="K15" s="54">
        <v>79</v>
      </c>
      <c r="L15" s="54"/>
      <c r="M15" s="55">
        <f>IF(D15=0,"",(K15-L15)/D15)</f>
        <v>1.5490196078431373</v>
      </c>
      <c r="N15" s="9">
        <v>6</v>
      </c>
      <c r="O15" s="8">
        <v>31</v>
      </c>
      <c r="P15" s="7"/>
      <c r="Q15" s="7"/>
      <c r="R15" s="7">
        <v>2</v>
      </c>
      <c r="S15" s="7"/>
      <c r="T15" s="30">
        <f>SUM(O15:S15)</f>
        <v>33</v>
      </c>
      <c r="U15" s="8">
        <v>57</v>
      </c>
      <c r="V15" s="7">
        <v>20</v>
      </c>
      <c r="W15" s="71">
        <v>57</v>
      </c>
      <c r="X15" s="71">
        <v>12</v>
      </c>
      <c r="Y15" s="71">
        <v>3</v>
      </c>
      <c r="Z15" s="77">
        <f>SUM(U15:Y15)</f>
        <v>149</v>
      </c>
      <c r="AA15" s="81">
        <f>T15+Z15</f>
        <v>182</v>
      </c>
      <c r="AB15" s="30">
        <f>P15+X15</f>
        <v>12</v>
      </c>
      <c r="AC15" s="8"/>
      <c r="AD15" s="7">
        <v>13</v>
      </c>
      <c r="AE15" s="9">
        <v>13</v>
      </c>
    </row>
    <row r="16" spans="1:31" s="2" customFormat="1" ht="12.75" thickBot="1">
      <c r="A16" s="22">
        <v>201</v>
      </c>
      <c r="B16" s="5"/>
      <c r="C16" s="21" t="s">
        <v>61</v>
      </c>
      <c r="D16" s="10">
        <v>45</v>
      </c>
      <c r="E16" s="7"/>
      <c r="F16" s="7"/>
      <c r="G16" s="70">
        <f>SUM(D16:F16)</f>
        <v>45</v>
      </c>
      <c r="H16" s="43" t="e">
        <f>G16/B17</f>
        <v>#DIV/0!</v>
      </c>
      <c r="I16" s="28">
        <v>20</v>
      </c>
      <c r="J16" s="49">
        <f>IF(D16=0,"",I16/D16)</f>
        <v>0.4444444444444444</v>
      </c>
      <c r="K16" s="56">
        <v>108</v>
      </c>
      <c r="L16" s="56"/>
      <c r="M16" s="55">
        <f>IF(D16=0,"",(K16-L16)/D16)</f>
        <v>2.4</v>
      </c>
      <c r="N16" s="57">
        <v>7</v>
      </c>
      <c r="O16" s="28">
        <v>18</v>
      </c>
      <c r="P16" s="25">
        <v>2</v>
      </c>
      <c r="Q16" s="25">
        <v>1</v>
      </c>
      <c r="R16" s="25"/>
      <c r="S16" s="25"/>
      <c r="T16" s="30">
        <f>SUM(O16:S16)</f>
        <v>21</v>
      </c>
      <c r="U16" s="63">
        <v>30</v>
      </c>
      <c r="V16" s="27">
        <v>21</v>
      </c>
      <c r="W16" s="79">
        <v>49</v>
      </c>
      <c r="X16" s="79">
        <v>8</v>
      </c>
      <c r="Y16" s="79"/>
      <c r="Z16" s="77">
        <f>SUM(U16:Y16)</f>
        <v>108</v>
      </c>
      <c r="AA16" s="81">
        <f>T16+Z16</f>
        <v>129</v>
      </c>
      <c r="AB16" s="30">
        <f>P16+X16</f>
        <v>10</v>
      </c>
      <c r="AC16" s="8"/>
      <c r="AD16" s="7">
        <v>17</v>
      </c>
      <c r="AE16" s="9">
        <v>17</v>
      </c>
    </row>
    <row r="17" spans="1:31" ht="12.75" thickBot="1">
      <c r="A17" s="3" t="s">
        <v>20</v>
      </c>
      <c r="B17" s="4">
        <f>SUM(B12:B16)</f>
        <v>0</v>
      </c>
      <c r="C17" s="4" t="s">
        <v>21</v>
      </c>
      <c r="D17" s="13">
        <f>SUM(D12:D16)</f>
        <v>226</v>
      </c>
      <c r="E17" s="14">
        <f>SUM(E12:E16)</f>
        <v>0</v>
      </c>
      <c r="F17" s="14">
        <f>SUM(F12:F16)</f>
        <v>0</v>
      </c>
      <c r="G17" s="72"/>
      <c r="H17" s="15" t="s">
        <v>5</v>
      </c>
      <c r="I17" s="13">
        <f>SUM(I12:I16)</f>
        <v>86</v>
      </c>
      <c r="J17" s="58">
        <f>I17/D17</f>
        <v>0.3805309734513274</v>
      </c>
      <c r="K17" s="59">
        <f>SUM(K12:K16)</f>
        <v>447</v>
      </c>
      <c r="L17" s="59">
        <f>SUM(L12:L16)</f>
        <v>0</v>
      </c>
      <c r="M17" s="60">
        <f>K17/D17</f>
        <v>1.9778761061946903</v>
      </c>
      <c r="N17" s="15">
        <f aca="true" t="shared" si="1" ref="N17:AE17">SUM(N12:N16)</f>
        <v>40</v>
      </c>
      <c r="O17" s="13">
        <f t="shared" si="1"/>
        <v>91</v>
      </c>
      <c r="P17" s="14">
        <f t="shared" si="1"/>
        <v>8</v>
      </c>
      <c r="Q17" s="14">
        <f t="shared" si="1"/>
        <v>1</v>
      </c>
      <c r="R17" s="14">
        <f t="shared" si="1"/>
        <v>6</v>
      </c>
      <c r="S17" s="14">
        <f t="shared" si="1"/>
        <v>1</v>
      </c>
      <c r="T17" s="64">
        <f t="shared" si="1"/>
        <v>107</v>
      </c>
      <c r="U17" s="13">
        <f t="shared" si="1"/>
        <v>203</v>
      </c>
      <c r="V17" s="14">
        <f t="shared" si="1"/>
        <v>109</v>
      </c>
      <c r="W17" s="14">
        <f t="shared" si="1"/>
        <v>295</v>
      </c>
      <c r="X17" s="14">
        <f t="shared" si="1"/>
        <v>71</v>
      </c>
      <c r="Y17" s="14">
        <f t="shared" si="1"/>
        <v>17</v>
      </c>
      <c r="Z17" s="64">
        <f t="shared" si="1"/>
        <v>695</v>
      </c>
      <c r="AA17" s="82">
        <f t="shared" si="1"/>
        <v>802</v>
      </c>
      <c r="AB17" s="64">
        <f t="shared" si="1"/>
        <v>79</v>
      </c>
      <c r="AC17" s="13">
        <f t="shared" si="1"/>
        <v>0</v>
      </c>
      <c r="AD17" s="14">
        <f t="shared" si="1"/>
        <v>91</v>
      </c>
      <c r="AE17" s="15">
        <f t="shared" si="1"/>
        <v>91</v>
      </c>
    </row>
    <row r="18" spans="1:32" ht="12.75" thickBot="1">
      <c r="A18" s="66"/>
      <c r="B18" s="66"/>
      <c r="C18" s="66"/>
      <c r="D18" s="66"/>
      <c r="E18" s="66"/>
      <c r="F18" s="66"/>
      <c r="G18" s="66"/>
      <c r="H18" s="66"/>
      <c r="I18" s="68"/>
      <c r="J18" s="66"/>
      <c r="K18" s="69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1:31" ht="12.75" thickBot="1">
      <c r="A19" s="40" t="s">
        <v>38</v>
      </c>
      <c r="B19" s="41" t="s">
        <v>29</v>
      </c>
      <c r="C19" s="42" t="s">
        <v>22</v>
      </c>
      <c r="D19" s="93" t="s">
        <v>11</v>
      </c>
      <c r="E19" s="94"/>
      <c r="F19" s="94"/>
      <c r="G19" s="94"/>
      <c r="H19" s="95"/>
      <c r="I19" s="93" t="s">
        <v>10</v>
      </c>
      <c r="J19" s="94"/>
      <c r="K19" s="94"/>
      <c r="L19" s="94"/>
      <c r="M19" s="94"/>
      <c r="N19" s="95"/>
      <c r="O19" s="93" t="s">
        <v>4</v>
      </c>
      <c r="P19" s="94"/>
      <c r="Q19" s="94"/>
      <c r="R19" s="94"/>
      <c r="S19" s="94"/>
      <c r="T19" s="95"/>
      <c r="U19" s="96" t="s">
        <v>8</v>
      </c>
      <c r="V19" s="97"/>
      <c r="W19" s="97"/>
      <c r="X19" s="97"/>
      <c r="Y19" s="97"/>
      <c r="Z19" s="97"/>
      <c r="AA19" s="97"/>
      <c r="AB19" s="98"/>
      <c r="AC19" s="96" t="s">
        <v>12</v>
      </c>
      <c r="AD19" s="97"/>
      <c r="AE19" s="98"/>
    </row>
    <row r="20" spans="1:31" s="1" customFormat="1" ht="48" customHeight="1" thickBot="1">
      <c r="A20" s="90" t="s">
        <v>41</v>
      </c>
      <c r="B20" s="91"/>
      <c r="C20" s="92"/>
      <c r="D20" s="37" t="s">
        <v>25</v>
      </c>
      <c r="E20" s="36" t="s">
        <v>23</v>
      </c>
      <c r="F20" s="36" t="s">
        <v>24</v>
      </c>
      <c r="G20" s="76" t="s">
        <v>30</v>
      </c>
      <c r="H20" s="61" t="s">
        <v>13</v>
      </c>
      <c r="I20" s="37" t="s">
        <v>14</v>
      </c>
      <c r="J20" s="46" t="s">
        <v>15</v>
      </c>
      <c r="K20" s="51" t="s">
        <v>16</v>
      </c>
      <c r="L20" s="51" t="s">
        <v>31</v>
      </c>
      <c r="M20" s="46" t="s">
        <v>17</v>
      </c>
      <c r="N20" s="39" t="s">
        <v>37</v>
      </c>
      <c r="O20" s="37" t="s">
        <v>32</v>
      </c>
      <c r="P20" s="36" t="s">
        <v>33</v>
      </c>
      <c r="Q20" s="36" t="s">
        <v>18</v>
      </c>
      <c r="R20" s="36" t="s">
        <v>19</v>
      </c>
      <c r="S20" s="36" t="s">
        <v>26</v>
      </c>
      <c r="T20" s="61" t="s">
        <v>6</v>
      </c>
      <c r="U20" s="37" t="s">
        <v>34</v>
      </c>
      <c r="V20" s="36" t="s">
        <v>35</v>
      </c>
      <c r="W20" s="76" t="s">
        <v>0</v>
      </c>
      <c r="X20" s="76" t="s">
        <v>1</v>
      </c>
      <c r="Y20" s="76" t="s">
        <v>36</v>
      </c>
      <c r="Z20" s="61" t="s">
        <v>2</v>
      </c>
      <c r="AA20" s="80" t="s">
        <v>3</v>
      </c>
      <c r="AB20" s="61" t="s">
        <v>7</v>
      </c>
      <c r="AC20" s="37" t="s">
        <v>28</v>
      </c>
      <c r="AD20" s="38" t="s">
        <v>27</v>
      </c>
      <c r="AE20" s="65" t="s">
        <v>9</v>
      </c>
    </row>
    <row r="21" spans="1:31" s="2" customFormat="1" ht="12">
      <c r="A21" s="16">
        <v>185</v>
      </c>
      <c r="B21" s="17"/>
      <c r="C21" s="21" t="s">
        <v>47</v>
      </c>
      <c r="D21" s="10">
        <v>40</v>
      </c>
      <c r="E21" s="11"/>
      <c r="F21" s="11"/>
      <c r="G21" s="70">
        <f>SUM(D21:F21)</f>
        <v>40</v>
      </c>
      <c r="H21" s="43" t="e">
        <f>G21/B26</f>
        <v>#DIV/0!</v>
      </c>
      <c r="I21" s="10">
        <v>16</v>
      </c>
      <c r="J21" s="47">
        <f>IF(D21=0,"",I21/D21)</f>
        <v>0.4</v>
      </c>
      <c r="K21" s="52">
        <v>139</v>
      </c>
      <c r="L21" s="52"/>
      <c r="M21" s="53">
        <f>IF(D21=0,"",(K21-L21)/D21)</f>
        <v>3.475</v>
      </c>
      <c r="N21" s="75">
        <v>17</v>
      </c>
      <c r="O21" s="32">
        <v>15</v>
      </c>
      <c r="P21" s="33">
        <v>9</v>
      </c>
      <c r="Q21" s="33">
        <v>1</v>
      </c>
      <c r="R21" s="33">
        <v>3</v>
      </c>
      <c r="S21" s="33"/>
      <c r="T21" s="29">
        <f>SUM(O21:S21)</f>
        <v>28</v>
      </c>
      <c r="U21" s="62">
        <v>42</v>
      </c>
      <c r="V21" s="20">
        <v>13</v>
      </c>
      <c r="W21" s="78">
        <v>69</v>
      </c>
      <c r="X21" s="78">
        <v>31</v>
      </c>
      <c r="Y21" s="78">
        <v>8</v>
      </c>
      <c r="Z21" s="77">
        <f>SUM(U21:Y21)</f>
        <v>163</v>
      </c>
      <c r="AA21" s="83">
        <f>T21+Z21</f>
        <v>191</v>
      </c>
      <c r="AB21" s="29">
        <f>P21+X21</f>
        <v>40</v>
      </c>
      <c r="AC21" s="32"/>
      <c r="AD21" s="33">
        <v>28</v>
      </c>
      <c r="AE21" s="34">
        <v>28</v>
      </c>
    </row>
    <row r="22" spans="1:31" s="2" customFormat="1" ht="12">
      <c r="A22" s="16">
        <v>188</v>
      </c>
      <c r="B22" s="17"/>
      <c r="C22" s="21" t="s">
        <v>52</v>
      </c>
      <c r="D22" s="10">
        <v>45</v>
      </c>
      <c r="E22" s="7"/>
      <c r="F22" s="7"/>
      <c r="G22" s="70">
        <f>SUM(D22:F22)</f>
        <v>45</v>
      </c>
      <c r="H22" s="43" t="e">
        <f>G22/B26</f>
        <v>#DIV/0!</v>
      </c>
      <c r="I22" s="8">
        <v>24</v>
      </c>
      <c r="J22" s="48">
        <f>IF(D22=0,"",I22/D22)</f>
        <v>0.5333333333333333</v>
      </c>
      <c r="K22" s="54">
        <v>176</v>
      </c>
      <c r="L22" s="54"/>
      <c r="M22" s="55">
        <f>IF(D22=0,"",(K22-L22)/D22)</f>
        <v>3.911111111111111</v>
      </c>
      <c r="N22" s="9">
        <v>26</v>
      </c>
      <c r="O22" s="8">
        <v>22</v>
      </c>
      <c r="P22" s="7">
        <v>1</v>
      </c>
      <c r="Q22" s="7">
        <v>1</v>
      </c>
      <c r="R22" s="7">
        <v>3</v>
      </c>
      <c r="S22" s="7">
        <v>2</v>
      </c>
      <c r="T22" s="30">
        <f>SUM(O22:S22)</f>
        <v>29</v>
      </c>
      <c r="U22" s="8">
        <v>31</v>
      </c>
      <c r="V22" s="7">
        <v>29</v>
      </c>
      <c r="W22" s="71">
        <v>76</v>
      </c>
      <c r="X22" s="71">
        <v>24</v>
      </c>
      <c r="Y22" s="71"/>
      <c r="Z22" s="77">
        <f>SUM(U22:Y22)</f>
        <v>160</v>
      </c>
      <c r="AA22" s="81">
        <f>T22+Z22</f>
        <v>189</v>
      </c>
      <c r="AB22" s="30">
        <f>P22+X22</f>
        <v>25</v>
      </c>
      <c r="AC22" s="8"/>
      <c r="AD22" s="7">
        <v>16</v>
      </c>
      <c r="AE22" s="9">
        <v>16</v>
      </c>
    </row>
    <row r="23" spans="1:31" s="2" customFormat="1" ht="12">
      <c r="A23" s="22">
        <v>189</v>
      </c>
      <c r="B23" s="5"/>
      <c r="C23" s="21" t="s">
        <v>56</v>
      </c>
      <c r="D23" s="10">
        <v>41</v>
      </c>
      <c r="E23" s="7"/>
      <c r="F23" s="7"/>
      <c r="G23" s="70">
        <f>SUM(D23:F23)</f>
        <v>41</v>
      </c>
      <c r="H23" s="43" t="e">
        <f>G23/B26</f>
        <v>#DIV/0!</v>
      </c>
      <c r="I23" s="28">
        <v>15</v>
      </c>
      <c r="J23" s="49">
        <f>IF(D23=0,"",I23/D23)</f>
        <v>0.36585365853658536</v>
      </c>
      <c r="K23" s="56">
        <v>127</v>
      </c>
      <c r="L23" s="56"/>
      <c r="M23" s="55">
        <f>IF(D23=0,"",(K23-L23)/D23)</f>
        <v>3.097560975609756</v>
      </c>
      <c r="N23" s="35">
        <v>11</v>
      </c>
      <c r="O23" s="28">
        <v>36</v>
      </c>
      <c r="P23" s="25">
        <v>5</v>
      </c>
      <c r="Q23" s="25"/>
      <c r="R23" s="25">
        <v>3</v>
      </c>
      <c r="S23" s="25"/>
      <c r="T23" s="30">
        <f>SUM(O23:S23)</f>
        <v>44</v>
      </c>
      <c r="U23" s="28">
        <v>47</v>
      </c>
      <c r="V23" s="25">
        <v>22</v>
      </c>
      <c r="W23" s="86">
        <v>64</v>
      </c>
      <c r="X23" s="86">
        <v>13</v>
      </c>
      <c r="Y23" s="25">
        <v>3</v>
      </c>
      <c r="Z23" s="77">
        <f>SUM(U23:Y23)</f>
        <v>149</v>
      </c>
      <c r="AA23" s="81">
        <f>T23+Z23</f>
        <v>193</v>
      </c>
      <c r="AB23" s="30">
        <f>P23+X23</f>
        <v>18</v>
      </c>
      <c r="AC23" s="8"/>
      <c r="AD23" s="7">
        <v>29</v>
      </c>
      <c r="AE23" s="9">
        <v>29</v>
      </c>
    </row>
    <row r="24" spans="1:31" s="2" customFormat="1" ht="12">
      <c r="A24" s="6">
        <v>200</v>
      </c>
      <c r="B24" s="5"/>
      <c r="C24" s="21" t="s">
        <v>62</v>
      </c>
      <c r="D24" s="10">
        <v>51</v>
      </c>
      <c r="E24" s="7"/>
      <c r="F24" s="7"/>
      <c r="G24" s="70">
        <f>SUM(D24:F24)</f>
        <v>51</v>
      </c>
      <c r="H24" s="43" t="e">
        <f>G24/B25</f>
        <v>#DIV/0!</v>
      </c>
      <c r="I24" s="8">
        <v>35</v>
      </c>
      <c r="J24" s="48">
        <f>IF(D24=0,"",I24/D24)</f>
        <v>0.6862745098039216</v>
      </c>
      <c r="K24" s="54">
        <v>218</v>
      </c>
      <c r="L24" s="54"/>
      <c r="M24" s="55">
        <f>IF(D24=0,"",(K24-L24)/D24)</f>
        <v>4.2745098039215685</v>
      </c>
      <c r="N24" s="9">
        <v>25</v>
      </c>
      <c r="O24" s="8">
        <v>30</v>
      </c>
      <c r="P24" s="7">
        <v>4</v>
      </c>
      <c r="Q24" s="7">
        <v>1</v>
      </c>
      <c r="R24" s="7">
        <v>2</v>
      </c>
      <c r="S24" s="7">
        <v>3</v>
      </c>
      <c r="T24" s="30">
        <f>SUM(O24:S24)</f>
        <v>40</v>
      </c>
      <c r="U24" s="8">
        <v>52</v>
      </c>
      <c r="V24" s="7">
        <v>28</v>
      </c>
      <c r="W24" s="71">
        <v>62</v>
      </c>
      <c r="X24" s="71">
        <v>14</v>
      </c>
      <c r="Y24" s="7"/>
      <c r="Z24" s="77">
        <f>SUM(U24:Y24)</f>
        <v>156</v>
      </c>
      <c r="AA24" s="81">
        <f>T24+Z24</f>
        <v>196</v>
      </c>
      <c r="AB24" s="30">
        <f>P24+X24</f>
        <v>18</v>
      </c>
      <c r="AC24" s="8"/>
      <c r="AD24" s="7">
        <v>13</v>
      </c>
      <c r="AE24" s="9">
        <v>13</v>
      </c>
    </row>
    <row r="25" spans="1:31" s="2" customFormat="1" ht="12.75" thickBot="1">
      <c r="A25" s="22">
        <v>201</v>
      </c>
      <c r="B25" s="5"/>
      <c r="C25" s="21" t="s">
        <v>62</v>
      </c>
      <c r="D25" s="10">
        <v>45</v>
      </c>
      <c r="E25" s="7"/>
      <c r="F25" s="7"/>
      <c r="G25" s="70">
        <f>SUM(D25:F25)</f>
        <v>45</v>
      </c>
      <c r="H25" s="43" t="e">
        <f>G25/B28</f>
        <v>#VALUE!</v>
      </c>
      <c r="I25" s="28">
        <v>25</v>
      </c>
      <c r="J25" s="49">
        <f>IF(D25=0,"",I25/D25)</f>
        <v>0.5555555555555556</v>
      </c>
      <c r="K25" s="56">
        <v>194</v>
      </c>
      <c r="L25" s="56"/>
      <c r="M25" s="55">
        <f>IF(D25=0,"",(K25-L25)/D25)</f>
        <v>4.311111111111111</v>
      </c>
      <c r="N25" s="35">
        <v>21</v>
      </c>
      <c r="O25" s="28">
        <v>25</v>
      </c>
      <c r="P25" s="25">
        <v>1</v>
      </c>
      <c r="Q25" s="25"/>
      <c r="R25" s="25">
        <v>3</v>
      </c>
      <c r="S25" s="25">
        <v>3</v>
      </c>
      <c r="T25" s="30">
        <f>SUM(O25:S25)</f>
        <v>32</v>
      </c>
      <c r="U25" s="28">
        <v>34</v>
      </c>
      <c r="V25" s="25">
        <v>37</v>
      </c>
      <c r="W25" s="86">
        <v>93</v>
      </c>
      <c r="X25" s="86">
        <v>13</v>
      </c>
      <c r="Y25" s="86">
        <v>1</v>
      </c>
      <c r="Z25" s="77">
        <f>SUM(U25:Y25)</f>
        <v>178</v>
      </c>
      <c r="AA25" s="81">
        <f>T25+Z25</f>
        <v>210</v>
      </c>
      <c r="AB25" s="30">
        <f>P25+X25</f>
        <v>14</v>
      </c>
      <c r="AC25" s="8"/>
      <c r="AD25" s="7">
        <v>27</v>
      </c>
      <c r="AE25" s="9">
        <v>27</v>
      </c>
    </row>
    <row r="26" spans="1:31" ht="12.75" thickBot="1">
      <c r="A26" s="3" t="s">
        <v>20</v>
      </c>
      <c r="B26" s="4">
        <f>SUM(B21:B25)</f>
        <v>0</v>
      </c>
      <c r="C26" s="4" t="s">
        <v>21</v>
      </c>
      <c r="D26" s="13">
        <f>SUM(D21:D25)</f>
        <v>222</v>
      </c>
      <c r="E26" s="14">
        <f>SUM(E21:E25)</f>
        <v>0</v>
      </c>
      <c r="F26" s="14">
        <f>SUM(F21:F25)</f>
        <v>0</v>
      </c>
      <c r="G26" s="72"/>
      <c r="H26" s="15" t="s">
        <v>5</v>
      </c>
      <c r="I26" s="13">
        <f>SUM(I21:I25)</f>
        <v>115</v>
      </c>
      <c r="J26" s="58">
        <f>I26/D26</f>
        <v>0.5180180180180181</v>
      </c>
      <c r="K26" s="59">
        <f>SUM(K21:K25)</f>
        <v>854</v>
      </c>
      <c r="L26" s="59">
        <f>SUM(L21:L25)</f>
        <v>0</v>
      </c>
      <c r="M26" s="60">
        <f>K26/D26</f>
        <v>3.8468468468468466</v>
      </c>
      <c r="N26" s="15">
        <f aca="true" t="shared" si="2" ref="N26:AE26">SUM(N21:N25)</f>
        <v>100</v>
      </c>
      <c r="O26" s="13">
        <f t="shared" si="2"/>
        <v>128</v>
      </c>
      <c r="P26" s="14">
        <f t="shared" si="2"/>
        <v>20</v>
      </c>
      <c r="Q26" s="14">
        <f t="shared" si="2"/>
        <v>3</v>
      </c>
      <c r="R26" s="14">
        <f t="shared" si="2"/>
        <v>14</v>
      </c>
      <c r="S26" s="14">
        <f t="shared" si="2"/>
        <v>8</v>
      </c>
      <c r="T26" s="64">
        <f t="shared" si="2"/>
        <v>173</v>
      </c>
      <c r="U26" s="13">
        <f t="shared" si="2"/>
        <v>206</v>
      </c>
      <c r="V26" s="14">
        <f t="shared" si="2"/>
        <v>129</v>
      </c>
      <c r="W26" s="14">
        <f t="shared" si="2"/>
        <v>364</v>
      </c>
      <c r="X26" s="14">
        <f t="shared" si="2"/>
        <v>95</v>
      </c>
      <c r="Y26" s="14">
        <f t="shared" si="2"/>
        <v>12</v>
      </c>
      <c r="Z26" s="64">
        <f t="shared" si="2"/>
        <v>806</v>
      </c>
      <c r="AA26" s="82">
        <f t="shared" si="2"/>
        <v>979</v>
      </c>
      <c r="AB26" s="64">
        <f t="shared" si="2"/>
        <v>115</v>
      </c>
      <c r="AC26" s="13">
        <f t="shared" si="2"/>
        <v>0</v>
      </c>
      <c r="AD26" s="14">
        <f t="shared" si="2"/>
        <v>113</v>
      </c>
      <c r="AE26" s="15">
        <f t="shared" si="2"/>
        <v>113</v>
      </c>
    </row>
    <row r="27" ht="12.75" thickBot="1"/>
    <row r="28" spans="1:31" ht="12.75" thickBot="1">
      <c r="A28" s="40" t="s">
        <v>38</v>
      </c>
      <c r="B28" s="41" t="s">
        <v>29</v>
      </c>
      <c r="C28" s="42" t="s">
        <v>22</v>
      </c>
      <c r="D28" s="93" t="s">
        <v>11</v>
      </c>
      <c r="E28" s="94"/>
      <c r="F28" s="94"/>
      <c r="G28" s="94"/>
      <c r="H28" s="95"/>
      <c r="I28" s="93" t="s">
        <v>10</v>
      </c>
      <c r="J28" s="94"/>
      <c r="K28" s="94"/>
      <c r="L28" s="94"/>
      <c r="M28" s="94"/>
      <c r="N28" s="95"/>
      <c r="O28" s="93" t="s">
        <v>4</v>
      </c>
      <c r="P28" s="94"/>
      <c r="Q28" s="94"/>
      <c r="R28" s="94"/>
      <c r="S28" s="94"/>
      <c r="T28" s="95"/>
      <c r="U28" s="96" t="s">
        <v>8</v>
      </c>
      <c r="V28" s="97"/>
      <c r="W28" s="97"/>
      <c r="X28" s="97"/>
      <c r="Y28" s="97"/>
      <c r="Z28" s="97"/>
      <c r="AA28" s="97"/>
      <c r="AB28" s="98"/>
      <c r="AC28" s="96" t="s">
        <v>12</v>
      </c>
      <c r="AD28" s="97"/>
      <c r="AE28" s="98"/>
    </row>
    <row r="29" spans="1:31" s="1" customFormat="1" ht="48" customHeight="1" thickBot="1">
      <c r="A29" s="90" t="s">
        <v>42</v>
      </c>
      <c r="B29" s="91"/>
      <c r="C29" s="92"/>
      <c r="D29" s="37" t="s">
        <v>25</v>
      </c>
      <c r="E29" s="36" t="s">
        <v>23</v>
      </c>
      <c r="F29" s="36" t="s">
        <v>24</v>
      </c>
      <c r="G29" s="76" t="s">
        <v>30</v>
      </c>
      <c r="H29" s="61" t="s">
        <v>13</v>
      </c>
      <c r="I29" s="37" t="s">
        <v>14</v>
      </c>
      <c r="J29" s="46" t="s">
        <v>15</v>
      </c>
      <c r="K29" s="51" t="s">
        <v>16</v>
      </c>
      <c r="L29" s="51" t="s">
        <v>31</v>
      </c>
      <c r="M29" s="46" t="s">
        <v>17</v>
      </c>
      <c r="N29" s="39" t="s">
        <v>37</v>
      </c>
      <c r="O29" s="37" t="s">
        <v>32</v>
      </c>
      <c r="P29" s="36" t="s">
        <v>33</v>
      </c>
      <c r="Q29" s="36" t="s">
        <v>18</v>
      </c>
      <c r="R29" s="36" t="s">
        <v>19</v>
      </c>
      <c r="S29" s="36" t="s">
        <v>26</v>
      </c>
      <c r="T29" s="61" t="s">
        <v>6</v>
      </c>
      <c r="U29" s="37" t="s">
        <v>34</v>
      </c>
      <c r="V29" s="36" t="s">
        <v>35</v>
      </c>
      <c r="W29" s="76" t="s">
        <v>0</v>
      </c>
      <c r="X29" s="76" t="s">
        <v>1</v>
      </c>
      <c r="Y29" s="76" t="s">
        <v>36</v>
      </c>
      <c r="Z29" s="61" t="s">
        <v>2</v>
      </c>
      <c r="AA29" s="80" t="s">
        <v>3</v>
      </c>
      <c r="AB29" s="61" t="s">
        <v>7</v>
      </c>
      <c r="AC29" s="37" t="s">
        <v>28</v>
      </c>
      <c r="AD29" s="38" t="s">
        <v>27</v>
      </c>
      <c r="AE29" s="65" t="s">
        <v>9</v>
      </c>
    </row>
    <row r="30" spans="1:31" s="2" customFormat="1" ht="12">
      <c r="A30" s="16">
        <v>184</v>
      </c>
      <c r="B30" s="17"/>
      <c r="C30" s="21" t="s">
        <v>45</v>
      </c>
      <c r="D30" s="10">
        <v>42</v>
      </c>
      <c r="E30" s="11"/>
      <c r="F30" s="11"/>
      <c r="G30" s="70">
        <f>SUM(D30:F30)</f>
        <v>42</v>
      </c>
      <c r="H30" s="43" t="e">
        <f>G30/B35</f>
        <v>#DIV/0!</v>
      </c>
      <c r="I30" s="10">
        <v>23</v>
      </c>
      <c r="J30" s="47">
        <f>IF(D30=0,"",I30/D30)</f>
        <v>0.5476190476190477</v>
      </c>
      <c r="K30" s="52">
        <v>193</v>
      </c>
      <c r="L30" s="52">
        <v>0</v>
      </c>
      <c r="M30" s="53">
        <f>IF(D30=0,"",(K30-L30)/D30)</f>
        <v>4.595238095238095</v>
      </c>
      <c r="N30" s="75">
        <v>22</v>
      </c>
      <c r="O30" s="32">
        <v>25</v>
      </c>
      <c r="P30" s="33"/>
      <c r="Q30" s="33">
        <v>2</v>
      </c>
      <c r="R30" s="33"/>
      <c r="S30" s="33"/>
      <c r="T30" s="29">
        <f>SUM(O30:S30)</f>
        <v>27</v>
      </c>
      <c r="U30" s="62">
        <v>58</v>
      </c>
      <c r="V30" s="20">
        <v>38</v>
      </c>
      <c r="W30" s="78">
        <v>23</v>
      </c>
      <c r="X30" s="78">
        <v>10</v>
      </c>
      <c r="Y30" s="78"/>
      <c r="Z30" s="77">
        <f>SUM(U30:Y30)</f>
        <v>129</v>
      </c>
      <c r="AA30" s="83">
        <f>T30+Z30</f>
        <v>156</v>
      </c>
      <c r="AB30" s="29">
        <f>P30+X30</f>
        <v>10</v>
      </c>
      <c r="AC30" s="32"/>
      <c r="AD30" s="33">
        <v>21</v>
      </c>
      <c r="AE30" s="34">
        <v>21</v>
      </c>
    </row>
    <row r="31" spans="1:31" s="2" customFormat="1" ht="12">
      <c r="A31" s="16">
        <v>187</v>
      </c>
      <c r="B31" s="17"/>
      <c r="C31" s="21" t="s">
        <v>51</v>
      </c>
      <c r="D31" s="10">
        <v>43</v>
      </c>
      <c r="E31" s="7"/>
      <c r="F31" s="7"/>
      <c r="G31" s="70">
        <f>SUM(D31:F31)</f>
        <v>43</v>
      </c>
      <c r="H31" s="43" t="e">
        <f>G31/B35</f>
        <v>#DIV/0!</v>
      </c>
      <c r="I31" s="8">
        <v>31</v>
      </c>
      <c r="J31" s="48">
        <f>IF(D31=0,"",I31/D31)</f>
        <v>0.7209302325581395</v>
      </c>
      <c r="K31" s="54">
        <v>191</v>
      </c>
      <c r="L31" s="54"/>
      <c r="M31" s="55">
        <f>IF(D31=0,"",(K31-L31)/D31)</f>
        <v>4.441860465116279</v>
      </c>
      <c r="N31" s="9">
        <v>23</v>
      </c>
      <c r="O31" s="8">
        <v>21</v>
      </c>
      <c r="P31" s="7">
        <v>4</v>
      </c>
      <c r="Q31" s="7">
        <v>2</v>
      </c>
      <c r="R31" s="7">
        <v>2</v>
      </c>
      <c r="S31" s="7"/>
      <c r="T31" s="30">
        <f>SUM(O31:S31)</f>
        <v>29</v>
      </c>
      <c r="U31" s="8">
        <v>67</v>
      </c>
      <c r="V31" s="7">
        <v>39</v>
      </c>
      <c r="W31" s="71">
        <v>53</v>
      </c>
      <c r="X31" s="71">
        <v>19</v>
      </c>
      <c r="Y31" s="71"/>
      <c r="Z31" s="77">
        <f>SUM(U31:Y31)</f>
        <v>178</v>
      </c>
      <c r="AA31" s="81">
        <f>T31+Z31</f>
        <v>207</v>
      </c>
      <c r="AB31" s="30">
        <f>P31+X31</f>
        <v>23</v>
      </c>
      <c r="AC31" s="8"/>
      <c r="AD31" s="7">
        <v>6</v>
      </c>
      <c r="AE31" s="9">
        <v>6</v>
      </c>
    </row>
    <row r="32" spans="1:31" s="2" customFormat="1" ht="12">
      <c r="A32" s="22">
        <v>189</v>
      </c>
      <c r="B32" s="5"/>
      <c r="C32" s="21" t="s">
        <v>57</v>
      </c>
      <c r="D32" s="10">
        <v>41</v>
      </c>
      <c r="E32" s="7"/>
      <c r="F32" s="7"/>
      <c r="G32" s="70">
        <f>SUM(D32:F32)</f>
        <v>41</v>
      </c>
      <c r="H32" s="43" t="e">
        <f>G32/B35</f>
        <v>#DIV/0!</v>
      </c>
      <c r="I32" s="28">
        <v>25</v>
      </c>
      <c r="J32" s="49">
        <f>IF(D32=0,"",I32/D32)</f>
        <v>0.6097560975609756</v>
      </c>
      <c r="K32" s="56">
        <v>180</v>
      </c>
      <c r="L32" s="56"/>
      <c r="M32" s="55">
        <f>IF(D32=0,"",(K32-L32)/D32)</f>
        <v>4.390243902439025</v>
      </c>
      <c r="N32" s="35">
        <v>20</v>
      </c>
      <c r="O32" s="28">
        <v>23</v>
      </c>
      <c r="P32" s="25">
        <v>2</v>
      </c>
      <c r="Q32" s="25">
        <v>1</v>
      </c>
      <c r="R32" s="25">
        <v>2</v>
      </c>
      <c r="S32" s="25"/>
      <c r="T32" s="30">
        <f>SUM(O32:S32)</f>
        <v>28</v>
      </c>
      <c r="U32" s="28">
        <v>50</v>
      </c>
      <c r="V32" s="25">
        <v>36</v>
      </c>
      <c r="W32" s="86">
        <v>57</v>
      </c>
      <c r="X32" s="86">
        <v>14</v>
      </c>
      <c r="Y32" s="86">
        <v>1</v>
      </c>
      <c r="Z32" s="30">
        <f>SUM(U32:Y32)</f>
        <v>158</v>
      </c>
      <c r="AA32" s="81">
        <f>T32+Z32</f>
        <v>186</v>
      </c>
      <c r="AB32" s="30">
        <f>P32+X32</f>
        <v>16</v>
      </c>
      <c r="AC32" s="8"/>
      <c r="AD32" s="7">
        <v>27</v>
      </c>
      <c r="AE32" s="9">
        <v>27</v>
      </c>
    </row>
    <row r="33" spans="1:31" s="2" customFormat="1" ht="12">
      <c r="A33" s="6">
        <v>194</v>
      </c>
      <c r="B33" s="5"/>
      <c r="C33" s="21" t="s">
        <v>58</v>
      </c>
      <c r="D33" s="10">
        <v>45</v>
      </c>
      <c r="E33" s="7"/>
      <c r="F33" s="7"/>
      <c r="G33" s="70">
        <f>SUM(D33:F33)</f>
        <v>45</v>
      </c>
      <c r="H33" s="43" t="e">
        <f>G33/B34</f>
        <v>#DIV/0!</v>
      </c>
      <c r="I33" s="8">
        <v>24</v>
      </c>
      <c r="J33" s="48">
        <f>IF(D33=0,"",I33/D33)</f>
        <v>0.5333333333333333</v>
      </c>
      <c r="K33" s="54">
        <v>198</v>
      </c>
      <c r="L33" s="54"/>
      <c r="M33" s="55">
        <f>IF(D33=0,"",(K33-L33)/D33)</f>
        <v>4.4</v>
      </c>
      <c r="N33" s="87">
        <v>26</v>
      </c>
      <c r="O33" s="10">
        <v>32</v>
      </c>
      <c r="P33" s="11">
        <v>6</v>
      </c>
      <c r="Q33" s="11"/>
      <c r="R33" s="11"/>
      <c r="S33" s="11"/>
      <c r="T33" s="77">
        <f>SUM(O33:S33)</f>
        <v>38</v>
      </c>
      <c r="U33" s="62">
        <v>68</v>
      </c>
      <c r="V33" s="20">
        <v>26</v>
      </c>
      <c r="W33" s="78">
        <v>20</v>
      </c>
      <c r="X33" s="78">
        <v>12</v>
      </c>
      <c r="Y33" s="78">
        <v>12</v>
      </c>
      <c r="Z33" s="77">
        <f>SUM(U33:Y33)</f>
        <v>138</v>
      </c>
      <c r="AA33" s="88">
        <f>T33+Z33</f>
        <v>176</v>
      </c>
      <c r="AB33" s="77">
        <f>P33+X33</f>
        <v>18</v>
      </c>
      <c r="AC33" s="10"/>
      <c r="AD33" s="11">
        <v>15</v>
      </c>
      <c r="AE33" s="9">
        <v>15</v>
      </c>
    </row>
    <row r="34" spans="1:31" s="2" customFormat="1" ht="12.75" thickBot="1">
      <c r="A34" s="22">
        <v>203</v>
      </c>
      <c r="B34" s="5"/>
      <c r="C34" s="21" t="s">
        <v>45</v>
      </c>
      <c r="D34" s="10">
        <v>43</v>
      </c>
      <c r="E34" s="7"/>
      <c r="F34" s="7"/>
      <c r="G34" s="70">
        <f>SUM(D34:F34)</f>
        <v>43</v>
      </c>
      <c r="H34" s="43" t="e">
        <f>G34/B37</f>
        <v>#VALUE!</v>
      </c>
      <c r="I34" s="28">
        <v>24</v>
      </c>
      <c r="J34" s="49">
        <f>IF(D34=0,"",I34/D34)</f>
        <v>0.5581395348837209</v>
      </c>
      <c r="K34" s="56">
        <v>163</v>
      </c>
      <c r="L34" s="56"/>
      <c r="M34" s="55">
        <f>IF(D34=0,"",(K34-L34)/D34)</f>
        <v>3.7906976744186047</v>
      </c>
      <c r="N34" s="35">
        <v>16</v>
      </c>
      <c r="O34" s="28">
        <v>22</v>
      </c>
      <c r="P34" s="25">
        <v>2</v>
      </c>
      <c r="Q34" s="25"/>
      <c r="R34" s="25">
        <v>1</v>
      </c>
      <c r="S34" s="25"/>
      <c r="T34" s="30">
        <f>SUM(O34:S34)</f>
        <v>25</v>
      </c>
      <c r="U34" s="28">
        <v>60</v>
      </c>
      <c r="V34" s="25">
        <v>35</v>
      </c>
      <c r="W34" s="86">
        <v>63</v>
      </c>
      <c r="X34" s="86">
        <v>19</v>
      </c>
      <c r="Y34" s="86"/>
      <c r="Z34" s="77">
        <f>SUM(U34:Y34)</f>
        <v>177</v>
      </c>
      <c r="AA34" s="81">
        <f>T34+Z34</f>
        <v>202</v>
      </c>
      <c r="AB34" s="30">
        <f>P34+X34</f>
        <v>21</v>
      </c>
      <c r="AC34" s="8"/>
      <c r="AD34" s="7">
        <v>28</v>
      </c>
      <c r="AE34" s="9">
        <v>28</v>
      </c>
    </row>
    <row r="35" spans="1:31" ht="12.75" thickBot="1">
      <c r="A35" s="3" t="s">
        <v>20</v>
      </c>
      <c r="B35" s="4">
        <f>SUM(B30:B34)</f>
        <v>0</v>
      </c>
      <c r="C35" s="4" t="s">
        <v>21</v>
      </c>
      <c r="D35" s="13">
        <f>SUM(D30:D34)</f>
        <v>214</v>
      </c>
      <c r="E35" s="14">
        <f>SUM(E30:E34)</f>
        <v>0</v>
      </c>
      <c r="F35" s="14">
        <f>SUM(F30:F34)</f>
        <v>0</v>
      </c>
      <c r="G35" s="72"/>
      <c r="H35" s="15" t="s">
        <v>5</v>
      </c>
      <c r="I35" s="13">
        <f>SUM(I30:I34)</f>
        <v>127</v>
      </c>
      <c r="J35" s="58">
        <f>I35/D35</f>
        <v>0.5934579439252337</v>
      </c>
      <c r="K35" s="59">
        <f>SUM(K30:K34)</f>
        <v>925</v>
      </c>
      <c r="L35" s="59">
        <f>SUM(L30:L34)</f>
        <v>0</v>
      </c>
      <c r="M35" s="60">
        <f>K35/D35</f>
        <v>4.322429906542056</v>
      </c>
      <c r="N35" s="15">
        <f aca="true" t="shared" si="3" ref="N35:AE35">SUM(N30:N34)</f>
        <v>107</v>
      </c>
      <c r="O35" s="13">
        <f t="shared" si="3"/>
        <v>123</v>
      </c>
      <c r="P35" s="14">
        <f t="shared" si="3"/>
        <v>14</v>
      </c>
      <c r="Q35" s="14">
        <f t="shared" si="3"/>
        <v>5</v>
      </c>
      <c r="R35" s="14">
        <f t="shared" si="3"/>
        <v>5</v>
      </c>
      <c r="S35" s="14">
        <f t="shared" si="3"/>
        <v>0</v>
      </c>
      <c r="T35" s="64">
        <f t="shared" si="3"/>
        <v>147</v>
      </c>
      <c r="U35" s="13">
        <f t="shared" si="3"/>
        <v>303</v>
      </c>
      <c r="V35" s="14">
        <f t="shared" si="3"/>
        <v>174</v>
      </c>
      <c r="W35" s="14">
        <f t="shared" si="3"/>
        <v>216</v>
      </c>
      <c r="X35" s="14">
        <f t="shared" si="3"/>
        <v>74</v>
      </c>
      <c r="Y35" s="14">
        <f t="shared" si="3"/>
        <v>13</v>
      </c>
      <c r="Z35" s="64">
        <f t="shared" si="3"/>
        <v>780</v>
      </c>
      <c r="AA35" s="82">
        <f t="shared" si="3"/>
        <v>927</v>
      </c>
      <c r="AB35" s="64">
        <f t="shared" si="3"/>
        <v>88</v>
      </c>
      <c r="AC35" s="13">
        <f t="shared" si="3"/>
        <v>0</v>
      </c>
      <c r="AD35" s="14">
        <f t="shared" si="3"/>
        <v>97</v>
      </c>
      <c r="AE35" s="15">
        <f t="shared" si="3"/>
        <v>97</v>
      </c>
    </row>
    <row r="36" spans="1:2" ht="12.75" thickBot="1">
      <c r="A36" s="19"/>
      <c r="B36" s="19"/>
    </row>
    <row r="37" spans="1:31" ht="12.75" thickBot="1">
      <c r="A37" s="40" t="s">
        <v>38</v>
      </c>
      <c r="B37" s="41" t="s">
        <v>29</v>
      </c>
      <c r="C37" s="42" t="s">
        <v>22</v>
      </c>
      <c r="D37" s="93" t="s">
        <v>11</v>
      </c>
      <c r="E37" s="94"/>
      <c r="F37" s="94"/>
      <c r="G37" s="94"/>
      <c r="H37" s="95"/>
      <c r="I37" s="93" t="s">
        <v>10</v>
      </c>
      <c r="J37" s="94"/>
      <c r="K37" s="94"/>
      <c r="L37" s="94"/>
      <c r="M37" s="94"/>
      <c r="N37" s="95"/>
      <c r="O37" s="93" t="s">
        <v>4</v>
      </c>
      <c r="P37" s="94"/>
      <c r="Q37" s="94"/>
      <c r="R37" s="94"/>
      <c r="S37" s="94"/>
      <c r="T37" s="95"/>
      <c r="U37" s="96" t="s">
        <v>8</v>
      </c>
      <c r="V37" s="97"/>
      <c r="W37" s="97"/>
      <c r="X37" s="97"/>
      <c r="Y37" s="97"/>
      <c r="Z37" s="97"/>
      <c r="AA37" s="97"/>
      <c r="AB37" s="98"/>
      <c r="AC37" s="96" t="s">
        <v>12</v>
      </c>
      <c r="AD37" s="97"/>
      <c r="AE37" s="98"/>
    </row>
    <row r="38" spans="1:31" ht="48" thickBot="1">
      <c r="A38" s="90" t="s">
        <v>43</v>
      </c>
      <c r="B38" s="91"/>
      <c r="C38" s="92"/>
      <c r="D38" s="37" t="s">
        <v>25</v>
      </c>
      <c r="E38" s="36" t="s">
        <v>23</v>
      </c>
      <c r="F38" s="36" t="s">
        <v>24</v>
      </c>
      <c r="G38" s="76" t="s">
        <v>30</v>
      </c>
      <c r="H38" s="61" t="s">
        <v>13</v>
      </c>
      <c r="I38" s="37" t="s">
        <v>14</v>
      </c>
      <c r="J38" s="46" t="s">
        <v>15</v>
      </c>
      <c r="K38" s="51" t="s">
        <v>16</v>
      </c>
      <c r="L38" s="51" t="s">
        <v>31</v>
      </c>
      <c r="M38" s="46" t="s">
        <v>17</v>
      </c>
      <c r="N38" s="39" t="s">
        <v>37</v>
      </c>
      <c r="O38" s="37" t="s">
        <v>32</v>
      </c>
      <c r="P38" s="36" t="s">
        <v>33</v>
      </c>
      <c r="Q38" s="36" t="s">
        <v>18</v>
      </c>
      <c r="R38" s="36" t="s">
        <v>19</v>
      </c>
      <c r="S38" s="36" t="s">
        <v>26</v>
      </c>
      <c r="T38" s="61" t="s">
        <v>6</v>
      </c>
      <c r="U38" s="37" t="s">
        <v>34</v>
      </c>
      <c r="V38" s="36" t="s">
        <v>35</v>
      </c>
      <c r="W38" s="76" t="s">
        <v>0</v>
      </c>
      <c r="X38" s="76" t="s">
        <v>1</v>
      </c>
      <c r="Y38" s="76" t="s">
        <v>36</v>
      </c>
      <c r="Z38" s="61" t="s">
        <v>2</v>
      </c>
      <c r="AA38" s="80" t="s">
        <v>3</v>
      </c>
      <c r="AB38" s="61" t="s">
        <v>7</v>
      </c>
      <c r="AC38" s="37" t="s">
        <v>28</v>
      </c>
      <c r="AD38" s="38" t="s">
        <v>27</v>
      </c>
      <c r="AE38" s="65" t="s">
        <v>9</v>
      </c>
    </row>
    <row r="39" spans="1:31" ht="12">
      <c r="A39" s="16">
        <v>186</v>
      </c>
      <c r="B39" s="17"/>
      <c r="C39" s="21" t="s">
        <v>49</v>
      </c>
      <c r="D39" s="10">
        <v>43</v>
      </c>
      <c r="E39" s="11"/>
      <c r="F39" s="11"/>
      <c r="G39" s="70">
        <f>SUM(D39:F39)</f>
        <v>43</v>
      </c>
      <c r="H39" s="43" t="e">
        <f>G39/B43</f>
        <v>#DIV/0!</v>
      </c>
      <c r="I39" s="10">
        <v>19</v>
      </c>
      <c r="J39" s="47">
        <f>IF(D39=0,"",I39/D39)</f>
        <v>0.4418604651162791</v>
      </c>
      <c r="K39" s="52">
        <v>128</v>
      </c>
      <c r="L39" s="52">
        <v>0</v>
      </c>
      <c r="M39" s="53">
        <f>IF(D39=0,"",(K39-L39)/D39)</f>
        <v>2.9767441860465116</v>
      </c>
      <c r="N39" s="75">
        <v>17</v>
      </c>
      <c r="O39" s="32">
        <v>17</v>
      </c>
      <c r="P39" s="33">
        <v>3</v>
      </c>
      <c r="Q39" s="33">
        <v>1</v>
      </c>
      <c r="R39" s="33">
        <v>3</v>
      </c>
      <c r="S39" s="33"/>
      <c r="T39" s="29">
        <f>SUM(O39:S39)</f>
        <v>24</v>
      </c>
      <c r="U39" s="62">
        <v>40</v>
      </c>
      <c r="V39" s="20">
        <v>22</v>
      </c>
      <c r="W39" s="78">
        <v>54</v>
      </c>
      <c r="X39" s="78">
        <v>12</v>
      </c>
      <c r="Y39" s="78">
        <v>2</v>
      </c>
      <c r="Z39" s="77">
        <f>SUM(U39:Y39)</f>
        <v>130</v>
      </c>
      <c r="AA39" s="83">
        <f>T39+Z39</f>
        <v>154</v>
      </c>
      <c r="AB39" s="29">
        <f>P39+X39</f>
        <v>15</v>
      </c>
      <c r="AC39" s="32"/>
      <c r="AD39" s="33">
        <v>28</v>
      </c>
      <c r="AE39" s="34">
        <v>28</v>
      </c>
    </row>
    <row r="40" spans="1:31" ht="12">
      <c r="A40" s="16">
        <v>188</v>
      </c>
      <c r="B40" s="17"/>
      <c r="C40" s="21" t="s">
        <v>53</v>
      </c>
      <c r="D40" s="10">
        <v>45</v>
      </c>
      <c r="E40" s="7"/>
      <c r="F40" s="7"/>
      <c r="G40" s="70">
        <f>SUM(D40:F40)</f>
        <v>45</v>
      </c>
      <c r="H40" s="43" t="e">
        <f>G40/B43</f>
        <v>#DIV/0!</v>
      </c>
      <c r="I40" s="8">
        <v>21</v>
      </c>
      <c r="J40" s="48">
        <f>IF(D40=0,"",I40/D40)</f>
        <v>0.4666666666666667</v>
      </c>
      <c r="K40" s="54">
        <v>131</v>
      </c>
      <c r="L40" s="54"/>
      <c r="M40" s="55">
        <f>IF(D40=0,"",(K40-L40)/D40)</f>
        <v>2.911111111111111</v>
      </c>
      <c r="N40" s="9">
        <v>15</v>
      </c>
      <c r="O40" s="8">
        <v>12</v>
      </c>
      <c r="P40" s="7">
        <v>3</v>
      </c>
      <c r="Q40" s="7"/>
      <c r="R40" s="7">
        <v>3</v>
      </c>
      <c r="S40" s="7"/>
      <c r="T40" s="30">
        <f>SUM(O40:S40)</f>
        <v>18</v>
      </c>
      <c r="U40" s="8">
        <v>53</v>
      </c>
      <c r="V40" s="7">
        <v>28</v>
      </c>
      <c r="W40" s="71">
        <v>78</v>
      </c>
      <c r="X40" s="71">
        <v>11</v>
      </c>
      <c r="Y40" s="71">
        <v>1</v>
      </c>
      <c r="Z40" s="77">
        <f>SUM(U40:Y40)</f>
        <v>171</v>
      </c>
      <c r="AA40" s="81">
        <f>T40+Z40</f>
        <v>189</v>
      </c>
      <c r="AB40" s="30">
        <f>P40+X40</f>
        <v>14</v>
      </c>
      <c r="AC40" s="8"/>
      <c r="AD40" s="7">
        <v>17</v>
      </c>
      <c r="AE40" s="9">
        <v>17</v>
      </c>
    </row>
    <row r="41" spans="1:31" ht="12">
      <c r="A41" s="22">
        <v>194</v>
      </c>
      <c r="B41" s="5"/>
      <c r="C41" s="21" t="s">
        <v>59</v>
      </c>
      <c r="D41" s="10">
        <v>45</v>
      </c>
      <c r="E41" s="7"/>
      <c r="F41" s="7"/>
      <c r="G41" s="70">
        <f>SUM(D41:F41)</f>
        <v>45</v>
      </c>
      <c r="H41" s="43" t="e">
        <f>G41/B43</f>
        <v>#DIV/0!</v>
      </c>
      <c r="I41" s="28">
        <v>18</v>
      </c>
      <c r="J41" s="49">
        <f>IF(D41=0,"",I41/D41)</f>
        <v>0.4</v>
      </c>
      <c r="K41" s="56">
        <v>80</v>
      </c>
      <c r="L41" s="56">
        <v>0</v>
      </c>
      <c r="M41" s="55">
        <f>IF(D41=0,"",(K41-L41)/D41)</f>
        <v>1.7777777777777777</v>
      </c>
      <c r="N41" s="35">
        <v>6</v>
      </c>
      <c r="O41" s="28">
        <v>16</v>
      </c>
      <c r="P41" s="25">
        <v>1</v>
      </c>
      <c r="Q41" s="25"/>
      <c r="R41" s="25">
        <v>1</v>
      </c>
      <c r="S41" s="25">
        <v>2</v>
      </c>
      <c r="T41" s="30">
        <f>SUM(O41:S41)</f>
        <v>20</v>
      </c>
      <c r="U41" s="28">
        <v>60</v>
      </c>
      <c r="V41" s="25">
        <v>17</v>
      </c>
      <c r="W41" s="86">
        <v>43</v>
      </c>
      <c r="X41" s="86">
        <v>20</v>
      </c>
      <c r="Y41" s="86">
        <v>9</v>
      </c>
      <c r="Z41" s="30">
        <f>SUM(U41:Y41)</f>
        <v>149</v>
      </c>
      <c r="AA41" s="81">
        <f>T41+Z41</f>
        <v>169</v>
      </c>
      <c r="AB41" s="30">
        <f>P41+X41</f>
        <v>21</v>
      </c>
      <c r="AC41" s="8"/>
      <c r="AD41" s="7">
        <v>26</v>
      </c>
      <c r="AE41" s="9">
        <v>26</v>
      </c>
    </row>
    <row r="42" spans="1:31" ht="12.75" thickBot="1">
      <c r="A42" s="6">
        <v>199</v>
      </c>
      <c r="B42" s="5"/>
      <c r="C42" s="21" t="s">
        <v>63</v>
      </c>
      <c r="D42" s="10">
        <v>44</v>
      </c>
      <c r="E42" s="7"/>
      <c r="F42" s="7"/>
      <c r="G42" s="70">
        <f>SUM(D42:F42)</f>
        <v>44</v>
      </c>
      <c r="H42" s="43" t="e">
        <f>G42/#REF!</f>
        <v>#REF!</v>
      </c>
      <c r="I42" s="8">
        <v>20</v>
      </c>
      <c r="J42" s="48">
        <f>IF(D42=0,"",I42/D42)</f>
        <v>0.45454545454545453</v>
      </c>
      <c r="K42" s="52">
        <v>108</v>
      </c>
      <c r="L42" s="52">
        <v>1</v>
      </c>
      <c r="M42" s="74">
        <f>IF(D42=0,"",(K42-L42)/D42)</f>
        <v>2.4318181818181817</v>
      </c>
      <c r="N42" s="87">
        <v>10</v>
      </c>
      <c r="O42" s="10">
        <v>27</v>
      </c>
      <c r="P42" s="11">
        <v>4</v>
      </c>
      <c r="Q42" s="11">
        <v>2</v>
      </c>
      <c r="R42" s="11">
        <v>3</v>
      </c>
      <c r="S42" s="11"/>
      <c r="T42" s="77">
        <f>SUM(O42:S42)</f>
        <v>36</v>
      </c>
      <c r="U42" s="62">
        <v>52</v>
      </c>
      <c r="V42" s="20">
        <v>29</v>
      </c>
      <c r="W42" s="78">
        <v>55</v>
      </c>
      <c r="X42" s="78">
        <v>15</v>
      </c>
      <c r="Y42" s="78">
        <v>6</v>
      </c>
      <c r="Z42" s="77">
        <f>SUM(U42:Y42)</f>
        <v>157</v>
      </c>
      <c r="AA42" s="88">
        <f>T42+Z42</f>
        <v>193</v>
      </c>
      <c r="AB42" s="77">
        <f>P42+X42</f>
        <v>19</v>
      </c>
      <c r="AC42" s="8"/>
      <c r="AD42" s="7">
        <v>21</v>
      </c>
      <c r="AE42" s="9">
        <v>21</v>
      </c>
    </row>
    <row r="43" spans="1:31" ht="12.75" thickBot="1">
      <c r="A43" s="3" t="s">
        <v>20</v>
      </c>
      <c r="B43" s="4">
        <f>SUM(B39:B42)</f>
        <v>0</v>
      </c>
      <c r="C43" s="4" t="s">
        <v>21</v>
      </c>
      <c r="D43" s="13">
        <f>SUM(D39:D42)</f>
        <v>177</v>
      </c>
      <c r="E43" s="14">
        <f>SUM(E39:E42)</f>
        <v>0</v>
      </c>
      <c r="F43" s="14">
        <f>SUM(F39:F42)</f>
        <v>0</v>
      </c>
      <c r="G43" s="72"/>
      <c r="H43" s="15" t="s">
        <v>5</v>
      </c>
      <c r="I43" s="13">
        <f>SUM(I39:I42)</f>
        <v>78</v>
      </c>
      <c r="J43" s="58">
        <f>I43/D43</f>
        <v>0.4406779661016949</v>
      </c>
      <c r="K43" s="59">
        <f>SUM(K39:K42)</f>
        <v>447</v>
      </c>
      <c r="L43" s="59">
        <f>SUM(L39:L42)</f>
        <v>1</v>
      </c>
      <c r="M43" s="60">
        <f>K43/D43</f>
        <v>2.5254237288135593</v>
      </c>
      <c r="N43" s="15">
        <f>SUM(N39:N42)</f>
        <v>48</v>
      </c>
      <c r="O43" s="13">
        <f>SUM(O39:O42)</f>
        <v>72</v>
      </c>
      <c r="P43" s="14">
        <f>SUM(P39:P42)</f>
        <v>11</v>
      </c>
      <c r="Q43" s="14">
        <f>SUM(Q39:Q42)</f>
        <v>3</v>
      </c>
      <c r="R43" s="14">
        <f>SUM(R39:R42)</f>
        <v>10</v>
      </c>
      <c r="S43" s="14">
        <f>SUM(S39:S42)</f>
        <v>2</v>
      </c>
      <c r="T43" s="64">
        <f>SUM(T39:T42)</f>
        <v>98</v>
      </c>
      <c r="U43" s="13">
        <f>SUM(U39:U42)</f>
        <v>205</v>
      </c>
      <c r="V43" s="14">
        <f>SUM(V39:V42)</f>
        <v>96</v>
      </c>
      <c r="W43" s="14">
        <f>SUM(W39:W42)</f>
        <v>230</v>
      </c>
      <c r="X43" s="14">
        <f>SUM(X39:X42)</f>
        <v>58</v>
      </c>
      <c r="Y43" s="14">
        <f>SUM(Y39:Y42)</f>
        <v>18</v>
      </c>
      <c r="Z43" s="64">
        <f>SUM(Z39:Z42)</f>
        <v>607</v>
      </c>
      <c r="AA43" s="82">
        <f>SUM(AA39:AA42)</f>
        <v>705</v>
      </c>
      <c r="AB43" s="64">
        <f>SUM(AB39:AB42)</f>
        <v>69</v>
      </c>
      <c r="AC43" s="13">
        <f>SUM(AC39:AC42)</f>
        <v>0</v>
      </c>
      <c r="AD43" s="14">
        <f>SUM(AD39:AD42)</f>
        <v>92</v>
      </c>
      <c r="AE43" s="15">
        <f>SUM(AE39:AE42)</f>
        <v>92</v>
      </c>
    </row>
  </sheetData>
  <mergeCells count="30">
    <mergeCell ref="AC28:AE28"/>
    <mergeCell ref="A29:C29"/>
    <mergeCell ref="D28:H28"/>
    <mergeCell ref="I28:N28"/>
    <mergeCell ref="O28:T28"/>
    <mergeCell ref="U28:AB28"/>
    <mergeCell ref="O1:T1"/>
    <mergeCell ref="U1:AB1"/>
    <mergeCell ref="AC19:AE19"/>
    <mergeCell ref="A20:C20"/>
    <mergeCell ref="D19:H19"/>
    <mergeCell ref="I19:N19"/>
    <mergeCell ref="O19:T19"/>
    <mergeCell ref="U19:AB19"/>
    <mergeCell ref="AC1:AE1"/>
    <mergeCell ref="A2:C2"/>
    <mergeCell ref="D1:H1"/>
    <mergeCell ref="I1:N1"/>
    <mergeCell ref="D10:H10"/>
    <mergeCell ref="I10:N10"/>
    <mergeCell ref="A38:C38"/>
    <mergeCell ref="O10:T10"/>
    <mergeCell ref="U10:AB10"/>
    <mergeCell ref="AC10:AE10"/>
    <mergeCell ref="D37:H37"/>
    <mergeCell ref="I37:N37"/>
    <mergeCell ref="O37:T37"/>
    <mergeCell ref="U37:AB37"/>
    <mergeCell ref="AC37:AE37"/>
    <mergeCell ref="A11:C11"/>
  </mergeCells>
  <printOptions/>
  <pageMargins left="0.25" right="0.25" top="0.25" bottom="0.25" header="0.25" footer="0.25"/>
  <pageSetup fitToHeight="1" fitToWidth="1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workbookViewId="0" topLeftCell="A1">
      <selection activeCell="A43" sqref="A43:IV43"/>
    </sheetView>
  </sheetViews>
  <sheetFormatPr defaultColWidth="11.421875" defaultRowHeight="12.75"/>
  <cols>
    <col min="1" max="1" width="7.421875" style="0" bestFit="1" customWidth="1"/>
    <col min="2" max="2" width="5.140625" style="0" bestFit="1" customWidth="1"/>
    <col min="3" max="3" width="14.7109375" style="0" bestFit="1" customWidth="1"/>
    <col min="4" max="4" width="4.140625" style="0" bestFit="1" customWidth="1"/>
    <col min="5" max="6" width="2.28125" style="0" bestFit="1" customWidth="1"/>
    <col min="7" max="7" width="4.140625" style="0" bestFit="1" customWidth="1"/>
    <col min="8" max="8" width="4.421875" style="0" customWidth="1"/>
    <col min="9" max="9" width="4.140625" style="0" bestFit="1" customWidth="1"/>
    <col min="10" max="10" width="4.28125" style="0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3.140625" style="0" bestFit="1" customWidth="1"/>
    <col min="15" max="15" width="4.140625" style="0" bestFit="1" customWidth="1"/>
    <col min="16" max="18" width="3.140625" style="0" bestFit="1" customWidth="1"/>
    <col min="19" max="19" width="2.28125" style="0" bestFit="1" customWidth="1"/>
    <col min="20" max="23" width="4.140625" style="0" bestFit="1" customWidth="1"/>
    <col min="24" max="25" width="3.140625" style="0" bestFit="1" customWidth="1"/>
    <col min="26" max="31" width="4.140625" style="0" bestFit="1" customWidth="1"/>
    <col min="32" max="32" width="7.140625" style="0" customWidth="1"/>
  </cols>
  <sheetData>
    <row r="1" spans="1:31" ht="12.75" thickBot="1">
      <c r="A1" s="40" t="s">
        <v>38</v>
      </c>
      <c r="B1" s="41" t="s">
        <v>29</v>
      </c>
      <c r="C1" s="42" t="s">
        <v>22</v>
      </c>
      <c r="D1" s="93" t="s">
        <v>11</v>
      </c>
      <c r="E1" s="94"/>
      <c r="F1" s="94"/>
      <c r="G1" s="94"/>
      <c r="H1" s="95"/>
      <c r="I1" s="93" t="s">
        <v>10</v>
      </c>
      <c r="J1" s="94"/>
      <c r="K1" s="94"/>
      <c r="L1" s="94"/>
      <c r="M1" s="94"/>
      <c r="N1" s="95"/>
      <c r="O1" s="93" t="s">
        <v>4</v>
      </c>
      <c r="P1" s="94"/>
      <c r="Q1" s="94"/>
      <c r="R1" s="94"/>
      <c r="S1" s="94"/>
      <c r="T1" s="95"/>
      <c r="U1" s="96" t="s">
        <v>8</v>
      </c>
      <c r="V1" s="97"/>
      <c r="W1" s="97"/>
      <c r="X1" s="97"/>
      <c r="Y1" s="97"/>
      <c r="Z1" s="97"/>
      <c r="AA1" s="97"/>
      <c r="AB1" s="98"/>
      <c r="AC1" s="96" t="s">
        <v>12</v>
      </c>
      <c r="AD1" s="97"/>
      <c r="AE1" s="98"/>
    </row>
    <row r="2" spans="1:31" s="1" customFormat="1" ht="48" customHeight="1" thickBot="1">
      <c r="A2" s="90" t="s">
        <v>39</v>
      </c>
      <c r="B2" s="91"/>
      <c r="C2" s="92"/>
      <c r="D2" s="37" t="s">
        <v>25</v>
      </c>
      <c r="E2" s="36" t="s">
        <v>23</v>
      </c>
      <c r="F2" s="36" t="s">
        <v>24</v>
      </c>
      <c r="G2" s="36" t="s">
        <v>30</v>
      </c>
      <c r="H2" s="61" t="s">
        <v>13</v>
      </c>
      <c r="I2" s="37" t="s">
        <v>14</v>
      </c>
      <c r="J2" s="46" t="s">
        <v>15</v>
      </c>
      <c r="K2" s="51" t="s">
        <v>16</v>
      </c>
      <c r="L2" s="51" t="s">
        <v>31</v>
      </c>
      <c r="M2" s="46" t="s">
        <v>17</v>
      </c>
      <c r="N2" s="39" t="s">
        <v>37</v>
      </c>
      <c r="O2" s="37" t="s">
        <v>32</v>
      </c>
      <c r="P2" s="36" t="s">
        <v>33</v>
      </c>
      <c r="Q2" s="36" t="s">
        <v>18</v>
      </c>
      <c r="R2" s="36" t="s">
        <v>19</v>
      </c>
      <c r="S2" s="36" t="s">
        <v>26</v>
      </c>
      <c r="T2" s="61" t="s">
        <v>6</v>
      </c>
      <c r="U2" s="37" t="s">
        <v>34</v>
      </c>
      <c r="V2" s="36" t="s">
        <v>35</v>
      </c>
      <c r="W2" s="76" t="s">
        <v>0</v>
      </c>
      <c r="X2" s="76" t="s">
        <v>1</v>
      </c>
      <c r="Y2" s="76" t="s">
        <v>36</v>
      </c>
      <c r="Z2" s="61" t="s">
        <v>2</v>
      </c>
      <c r="AA2" s="80" t="s">
        <v>3</v>
      </c>
      <c r="AB2" s="61" t="s">
        <v>7</v>
      </c>
      <c r="AC2" s="37" t="s">
        <v>28</v>
      </c>
      <c r="AD2" s="38" t="s">
        <v>27</v>
      </c>
      <c r="AE2" s="65" t="s">
        <v>9</v>
      </c>
    </row>
    <row r="3" spans="1:31" s="2" customFormat="1" ht="12">
      <c r="A3" s="16">
        <v>184</v>
      </c>
      <c r="B3" s="17"/>
      <c r="C3" s="18" t="s">
        <v>44</v>
      </c>
      <c r="D3" s="10">
        <v>42</v>
      </c>
      <c r="E3" s="11"/>
      <c r="F3" s="11"/>
      <c r="G3" s="70">
        <f>SUM(D3:F3)</f>
        <v>42</v>
      </c>
      <c r="H3" s="43" t="e">
        <f>G3/B8</f>
        <v>#DIV/0!</v>
      </c>
      <c r="I3" s="10">
        <v>23</v>
      </c>
      <c r="J3" s="48">
        <f>IF(D3=0,"",I3/D3)</f>
        <v>0.5476190476190477</v>
      </c>
      <c r="K3" s="52">
        <v>193</v>
      </c>
      <c r="L3" s="52">
        <v>0</v>
      </c>
      <c r="M3" s="74">
        <f>IF(D3=0,"",(K3-L3)/D3)</f>
        <v>4.595238095238095</v>
      </c>
      <c r="N3" s="12">
        <v>22</v>
      </c>
      <c r="O3" s="10">
        <v>25</v>
      </c>
      <c r="P3" s="11"/>
      <c r="Q3" s="11">
        <v>2</v>
      </c>
      <c r="R3" s="11"/>
      <c r="S3" s="11"/>
      <c r="T3" s="77">
        <f>SUM(O3:S3)</f>
        <v>27</v>
      </c>
      <c r="U3" s="62">
        <v>58</v>
      </c>
      <c r="V3" s="20">
        <v>38</v>
      </c>
      <c r="W3" s="78">
        <v>23</v>
      </c>
      <c r="X3" s="78">
        <v>10</v>
      </c>
      <c r="Y3" s="78"/>
      <c r="Z3" s="77">
        <f>SUM(U3:Y3)</f>
        <v>129</v>
      </c>
      <c r="AA3" s="83">
        <f>T3+Z3</f>
        <v>156</v>
      </c>
      <c r="AB3" s="29">
        <f>P3+X3</f>
        <v>10</v>
      </c>
      <c r="AC3" s="32"/>
      <c r="AD3" s="33">
        <v>21</v>
      </c>
      <c r="AE3" s="34">
        <v>21</v>
      </c>
    </row>
    <row r="4" spans="1:31" s="2" customFormat="1" ht="12">
      <c r="A4" s="6">
        <v>185</v>
      </c>
      <c r="B4" s="5"/>
      <c r="C4" s="18" t="s">
        <v>46</v>
      </c>
      <c r="D4" s="8">
        <v>40</v>
      </c>
      <c r="E4" s="7"/>
      <c r="F4" s="7"/>
      <c r="G4" s="70">
        <f>SUM(D4:F4)</f>
        <v>40</v>
      </c>
      <c r="H4" s="44" t="e">
        <f>G4/B8</f>
        <v>#DIV/0!</v>
      </c>
      <c r="I4" s="8">
        <v>16</v>
      </c>
      <c r="J4" s="50">
        <f>IF(D4=0,"",I4/D4)</f>
        <v>0.4</v>
      </c>
      <c r="K4" s="54">
        <v>139</v>
      </c>
      <c r="L4" s="54"/>
      <c r="M4" s="55">
        <f>IF(D4=0,"",(K4-L4)/D4)</f>
        <v>3.475</v>
      </c>
      <c r="N4" s="9">
        <v>17</v>
      </c>
      <c r="O4" s="8">
        <v>15</v>
      </c>
      <c r="P4" s="7">
        <v>9</v>
      </c>
      <c r="Q4" s="7">
        <v>1</v>
      </c>
      <c r="R4" s="7">
        <v>3</v>
      </c>
      <c r="S4" s="7"/>
      <c r="T4" s="30">
        <f>SUM(O4:S4)</f>
        <v>28</v>
      </c>
      <c r="U4" s="8">
        <v>42</v>
      </c>
      <c r="V4" s="7">
        <v>13</v>
      </c>
      <c r="W4" s="71">
        <v>69</v>
      </c>
      <c r="X4" s="71">
        <v>31</v>
      </c>
      <c r="Y4" s="71">
        <v>8</v>
      </c>
      <c r="Z4" s="77">
        <f>SUM(U4:Y4)</f>
        <v>163</v>
      </c>
      <c r="AA4" s="81">
        <f>T4+Z4</f>
        <v>191</v>
      </c>
      <c r="AB4" s="30">
        <f>P4+X4</f>
        <v>40</v>
      </c>
      <c r="AC4" s="8"/>
      <c r="AD4" s="7">
        <v>28</v>
      </c>
      <c r="AE4" s="9">
        <v>28</v>
      </c>
    </row>
    <row r="5" spans="1:31" s="26" customFormat="1" ht="12">
      <c r="A5" s="23">
        <v>195</v>
      </c>
      <c r="B5" s="24"/>
      <c r="C5" s="18" t="s">
        <v>54</v>
      </c>
      <c r="D5" s="28">
        <v>44</v>
      </c>
      <c r="E5" s="25"/>
      <c r="F5" s="25"/>
      <c r="G5" s="70">
        <f>SUM(D5:F5)</f>
        <v>44</v>
      </c>
      <c r="H5" s="44" t="e">
        <f>G5/B8</f>
        <v>#DIV/0!</v>
      </c>
      <c r="I5" s="28">
        <v>16</v>
      </c>
      <c r="J5" s="73">
        <f>IF(D5=0,"",I5/D5)</f>
        <v>0.36363636363636365</v>
      </c>
      <c r="K5" s="56">
        <v>84</v>
      </c>
      <c r="L5" s="56">
        <v>0</v>
      </c>
      <c r="M5" s="55">
        <f>IF(D5=0,"",(K5-L5)/D5)</f>
        <v>1.9090909090909092</v>
      </c>
      <c r="N5" s="35">
        <v>9</v>
      </c>
      <c r="O5" s="28">
        <v>8</v>
      </c>
      <c r="P5" s="25">
        <v>2</v>
      </c>
      <c r="Q5" s="25"/>
      <c r="R5" s="25">
        <v>1</v>
      </c>
      <c r="S5" s="25"/>
      <c r="T5" s="30">
        <f>SUM(O5:S5)</f>
        <v>11</v>
      </c>
      <c r="U5" s="28">
        <v>46</v>
      </c>
      <c r="V5" s="25">
        <v>20</v>
      </c>
      <c r="W5" s="86">
        <v>40</v>
      </c>
      <c r="X5" s="86">
        <v>12</v>
      </c>
      <c r="Y5" s="25">
        <v>6</v>
      </c>
      <c r="Z5" s="77">
        <f>SUM(U5:Y5)</f>
        <v>124</v>
      </c>
      <c r="AA5" s="81">
        <f>T5+Z5</f>
        <v>135</v>
      </c>
      <c r="AB5" s="30">
        <f>P5+X5</f>
        <v>14</v>
      </c>
      <c r="AC5" s="8"/>
      <c r="AD5" s="7">
        <v>19</v>
      </c>
      <c r="AE5" s="9">
        <v>19</v>
      </c>
    </row>
    <row r="6" spans="1:31" s="2" customFormat="1" ht="12">
      <c r="A6" s="16">
        <v>199</v>
      </c>
      <c r="B6" s="17"/>
      <c r="C6" s="18" t="s">
        <v>60</v>
      </c>
      <c r="D6" s="8">
        <v>44</v>
      </c>
      <c r="E6" s="7"/>
      <c r="F6" s="7"/>
      <c r="G6" s="70">
        <f>SUM(D6:F6)</f>
        <v>44</v>
      </c>
      <c r="H6" s="44" t="e">
        <f>G6/B7</f>
        <v>#DIV/0!</v>
      </c>
      <c r="I6" s="8">
        <v>20</v>
      </c>
      <c r="J6" s="50">
        <f>IF(D6=0,"",I6/D6)</f>
        <v>0.45454545454545453</v>
      </c>
      <c r="K6" s="54">
        <v>108</v>
      </c>
      <c r="L6" s="54">
        <v>1</v>
      </c>
      <c r="M6" s="55">
        <f>IF(D6=0,"",(K6-L6)/D6)</f>
        <v>2.4318181818181817</v>
      </c>
      <c r="N6" s="9">
        <v>10</v>
      </c>
      <c r="O6" s="8">
        <v>27</v>
      </c>
      <c r="P6" s="7">
        <v>4</v>
      </c>
      <c r="Q6" s="7">
        <v>2</v>
      </c>
      <c r="R6" s="7">
        <v>3</v>
      </c>
      <c r="S6" s="7"/>
      <c r="T6" s="30">
        <f>SUM(O6:S6)</f>
        <v>36</v>
      </c>
      <c r="U6" s="8">
        <v>52</v>
      </c>
      <c r="V6" s="7">
        <v>29</v>
      </c>
      <c r="W6" s="71">
        <v>55</v>
      </c>
      <c r="X6" s="71">
        <v>15</v>
      </c>
      <c r="Y6" s="7">
        <v>6</v>
      </c>
      <c r="Z6" s="77">
        <f>SUM(U6:Y6)</f>
        <v>157</v>
      </c>
      <c r="AA6" s="81">
        <f>T6+Z6</f>
        <v>193</v>
      </c>
      <c r="AB6" s="30">
        <f>P6+X6</f>
        <v>19</v>
      </c>
      <c r="AC6" s="8"/>
      <c r="AD6" s="7">
        <v>21</v>
      </c>
      <c r="AE6" s="9">
        <v>21</v>
      </c>
    </row>
    <row r="7" spans="1:31" s="26" customFormat="1" ht="12.75" thickBot="1">
      <c r="A7" s="84">
        <v>203</v>
      </c>
      <c r="B7" s="85"/>
      <c r="C7" s="18" t="s">
        <v>44</v>
      </c>
      <c r="D7" s="28">
        <v>43</v>
      </c>
      <c r="E7" s="25"/>
      <c r="F7" s="25"/>
      <c r="G7" s="70">
        <f>SUM(D7:F7)</f>
        <v>43</v>
      </c>
      <c r="H7" s="44" t="e">
        <f>G7/B10</f>
        <v>#VALUE!</v>
      </c>
      <c r="I7" s="28">
        <v>24</v>
      </c>
      <c r="J7" s="73">
        <f>IF(D7=0,"",I7/D7)</f>
        <v>0.5581395348837209</v>
      </c>
      <c r="K7" s="56">
        <v>163</v>
      </c>
      <c r="L7" s="56"/>
      <c r="M7" s="55">
        <f>IF(D7=0,"",(K7-L7)/D7)</f>
        <v>3.7906976744186047</v>
      </c>
      <c r="N7" s="35">
        <v>16</v>
      </c>
      <c r="O7" s="28">
        <v>22</v>
      </c>
      <c r="P7" s="25">
        <v>2</v>
      </c>
      <c r="Q7" s="25"/>
      <c r="R7" s="25">
        <v>1</v>
      </c>
      <c r="S7" s="25"/>
      <c r="T7" s="30">
        <f>SUM(O7:S7)</f>
        <v>25</v>
      </c>
      <c r="U7" s="28">
        <v>60</v>
      </c>
      <c r="V7" s="25">
        <v>35</v>
      </c>
      <c r="W7" s="86">
        <v>63</v>
      </c>
      <c r="X7" s="86">
        <v>19</v>
      </c>
      <c r="Y7" s="86"/>
      <c r="Z7" s="77">
        <f>SUM(U7:Y7)</f>
        <v>177</v>
      </c>
      <c r="AA7" s="81">
        <f>T7+Z7</f>
        <v>202</v>
      </c>
      <c r="AB7" s="30">
        <f>P7+X7</f>
        <v>21</v>
      </c>
      <c r="AC7" s="8"/>
      <c r="AD7" s="7">
        <v>28</v>
      </c>
      <c r="AE7" s="9">
        <v>28</v>
      </c>
    </row>
    <row r="8" spans="1:31" s="2" customFormat="1" ht="12.75" thickBot="1">
      <c r="A8" s="3" t="s">
        <v>20</v>
      </c>
      <c r="B8" s="4">
        <f>SUM(B3:B7)</f>
        <v>0</v>
      </c>
      <c r="C8" s="4" t="s">
        <v>21</v>
      </c>
      <c r="D8" s="13">
        <f>SUM(D3:D7)</f>
        <v>213</v>
      </c>
      <c r="E8" s="14">
        <f>SUM(E3:E7)</f>
        <v>0</v>
      </c>
      <c r="F8" s="14">
        <f>SUM(F3:F7)</f>
        <v>0</v>
      </c>
      <c r="G8" s="14">
        <f>SUM(G3:G7)</f>
        <v>213</v>
      </c>
      <c r="H8" s="15" t="s">
        <v>5</v>
      </c>
      <c r="I8" s="13">
        <f>SUM(I3:I7)</f>
        <v>99</v>
      </c>
      <c r="J8" s="58">
        <f>I8/D8</f>
        <v>0.4647887323943662</v>
      </c>
      <c r="K8" s="59">
        <f>SUM(K3:K7)</f>
        <v>687</v>
      </c>
      <c r="L8" s="59">
        <f>SUM(L3:L7)</f>
        <v>1</v>
      </c>
      <c r="M8" s="60">
        <f>K8/D8</f>
        <v>3.2253521126760565</v>
      </c>
      <c r="N8" s="15">
        <f aca="true" t="shared" si="0" ref="N8:AE8">SUM(N3:N7)</f>
        <v>74</v>
      </c>
      <c r="O8" s="13">
        <f t="shared" si="0"/>
        <v>97</v>
      </c>
      <c r="P8" s="14">
        <f t="shared" si="0"/>
        <v>17</v>
      </c>
      <c r="Q8" s="14">
        <f t="shared" si="0"/>
        <v>5</v>
      </c>
      <c r="R8" s="14">
        <f t="shared" si="0"/>
        <v>8</v>
      </c>
      <c r="S8" s="14">
        <f t="shared" si="0"/>
        <v>0</v>
      </c>
      <c r="T8" s="64">
        <f t="shared" si="0"/>
        <v>127</v>
      </c>
      <c r="U8" s="13">
        <f t="shared" si="0"/>
        <v>258</v>
      </c>
      <c r="V8" s="14">
        <f t="shared" si="0"/>
        <v>135</v>
      </c>
      <c r="W8" s="14">
        <f t="shared" si="0"/>
        <v>250</v>
      </c>
      <c r="X8" s="14">
        <f t="shared" si="0"/>
        <v>87</v>
      </c>
      <c r="Y8" s="14">
        <f t="shared" si="0"/>
        <v>20</v>
      </c>
      <c r="Z8" s="64">
        <f t="shared" si="0"/>
        <v>750</v>
      </c>
      <c r="AA8" s="82">
        <f t="shared" si="0"/>
        <v>877</v>
      </c>
      <c r="AB8" s="64">
        <f t="shared" si="0"/>
        <v>104</v>
      </c>
      <c r="AC8" s="13">
        <f t="shared" si="0"/>
        <v>0</v>
      </c>
      <c r="AD8" s="14">
        <f t="shared" si="0"/>
        <v>117</v>
      </c>
      <c r="AE8" s="15">
        <f t="shared" si="0"/>
        <v>117</v>
      </c>
    </row>
    <row r="9" spans="8:30" ht="12.75" thickBot="1">
      <c r="H9" s="45"/>
      <c r="I9" s="45"/>
      <c r="J9" s="45"/>
      <c r="K9" s="45"/>
      <c r="L9" s="45"/>
      <c r="M9" s="45"/>
      <c r="N9" s="31"/>
      <c r="AD9" s="45"/>
    </row>
    <row r="10" spans="1:31" ht="12.75" thickBot="1">
      <c r="A10" s="40" t="s">
        <v>38</v>
      </c>
      <c r="B10" s="41" t="s">
        <v>29</v>
      </c>
      <c r="C10" s="42" t="s">
        <v>22</v>
      </c>
      <c r="D10" s="93" t="s">
        <v>11</v>
      </c>
      <c r="E10" s="94"/>
      <c r="F10" s="94"/>
      <c r="G10" s="94"/>
      <c r="H10" s="95"/>
      <c r="I10" s="93" t="s">
        <v>10</v>
      </c>
      <c r="J10" s="94"/>
      <c r="K10" s="94"/>
      <c r="L10" s="94"/>
      <c r="M10" s="94"/>
      <c r="N10" s="95"/>
      <c r="O10" s="93" t="s">
        <v>4</v>
      </c>
      <c r="P10" s="94"/>
      <c r="Q10" s="94"/>
      <c r="R10" s="94"/>
      <c r="S10" s="94"/>
      <c r="T10" s="95"/>
      <c r="U10" s="96" t="s">
        <v>8</v>
      </c>
      <c r="V10" s="97"/>
      <c r="W10" s="97"/>
      <c r="X10" s="97"/>
      <c r="Y10" s="97"/>
      <c r="Z10" s="97"/>
      <c r="AA10" s="97"/>
      <c r="AB10" s="98"/>
      <c r="AC10" s="96" t="s">
        <v>12</v>
      </c>
      <c r="AD10" s="97"/>
      <c r="AE10" s="98"/>
    </row>
    <row r="11" spans="1:31" s="1" customFormat="1" ht="48" customHeight="1" thickBot="1">
      <c r="A11" s="90" t="s">
        <v>40</v>
      </c>
      <c r="B11" s="91"/>
      <c r="C11" s="92"/>
      <c r="D11" s="37" t="s">
        <v>25</v>
      </c>
      <c r="E11" s="36" t="s">
        <v>23</v>
      </c>
      <c r="F11" s="36" t="s">
        <v>24</v>
      </c>
      <c r="G11" s="76" t="s">
        <v>30</v>
      </c>
      <c r="H11" s="61" t="s">
        <v>13</v>
      </c>
      <c r="I11" s="37" t="s">
        <v>14</v>
      </c>
      <c r="J11" s="46" t="s">
        <v>15</v>
      </c>
      <c r="K11" s="51" t="s">
        <v>16</v>
      </c>
      <c r="L11" s="51" t="s">
        <v>31</v>
      </c>
      <c r="M11" s="46" t="s">
        <v>17</v>
      </c>
      <c r="N11" s="39" t="s">
        <v>37</v>
      </c>
      <c r="O11" s="37" t="s">
        <v>32</v>
      </c>
      <c r="P11" s="36" t="s">
        <v>33</v>
      </c>
      <c r="Q11" s="36" t="s">
        <v>18</v>
      </c>
      <c r="R11" s="36" t="s">
        <v>19</v>
      </c>
      <c r="S11" s="36" t="s">
        <v>26</v>
      </c>
      <c r="T11" s="61" t="s">
        <v>6</v>
      </c>
      <c r="U11" s="37" t="s">
        <v>34</v>
      </c>
      <c r="V11" s="36" t="s">
        <v>35</v>
      </c>
      <c r="W11" s="76" t="s">
        <v>0</v>
      </c>
      <c r="X11" s="76" t="s">
        <v>1</v>
      </c>
      <c r="Y11" s="76" t="s">
        <v>36</v>
      </c>
      <c r="Z11" s="61" t="s">
        <v>2</v>
      </c>
      <c r="AA11" s="80" t="s">
        <v>3</v>
      </c>
      <c r="AB11" s="61" t="s">
        <v>7</v>
      </c>
      <c r="AC11" s="37" t="s">
        <v>28</v>
      </c>
      <c r="AD11" s="38" t="s">
        <v>27</v>
      </c>
      <c r="AE11" s="65" t="s">
        <v>9</v>
      </c>
    </row>
    <row r="12" spans="1:31" s="2" customFormat="1" ht="12">
      <c r="A12" s="16">
        <v>186</v>
      </c>
      <c r="B12" s="17"/>
      <c r="C12" s="21" t="s">
        <v>48</v>
      </c>
      <c r="D12" s="10">
        <v>43</v>
      </c>
      <c r="E12" s="11"/>
      <c r="F12" s="11"/>
      <c r="G12" s="70">
        <f>SUM(D12:F12)</f>
        <v>43</v>
      </c>
      <c r="H12" s="43" t="e">
        <f>G12/B17</f>
        <v>#DIV/0!</v>
      </c>
      <c r="I12" s="10">
        <v>19</v>
      </c>
      <c r="J12" s="47">
        <f>IF(D12=0,"",I12/D12)</f>
        <v>0.4418604651162791</v>
      </c>
      <c r="K12" s="52">
        <v>128</v>
      </c>
      <c r="L12" s="52">
        <v>0</v>
      </c>
      <c r="M12" s="53">
        <f>IF(D12=0,"",(K12-L12)/D12)</f>
        <v>2.9767441860465116</v>
      </c>
      <c r="N12" s="75">
        <v>17</v>
      </c>
      <c r="O12" s="32">
        <v>17</v>
      </c>
      <c r="P12" s="33">
        <v>3</v>
      </c>
      <c r="Q12" s="33">
        <v>1</v>
      </c>
      <c r="R12" s="33">
        <v>3</v>
      </c>
      <c r="S12" s="33"/>
      <c r="T12" s="29">
        <f>SUM(O12:S12)</f>
        <v>24</v>
      </c>
      <c r="U12" s="62">
        <v>40</v>
      </c>
      <c r="V12" s="20">
        <v>22</v>
      </c>
      <c r="W12" s="78">
        <v>54</v>
      </c>
      <c r="X12" s="78">
        <v>12</v>
      </c>
      <c r="Y12" s="78">
        <v>2</v>
      </c>
      <c r="Z12" s="77">
        <f>SUM(U12:Y12)</f>
        <v>130</v>
      </c>
      <c r="AA12" s="83">
        <f>T12+Z12</f>
        <v>154</v>
      </c>
      <c r="AB12" s="29">
        <f>P12+X12</f>
        <v>15</v>
      </c>
      <c r="AC12" s="32"/>
      <c r="AD12" s="33">
        <v>28</v>
      </c>
      <c r="AE12" s="34">
        <v>28</v>
      </c>
    </row>
    <row r="13" spans="1:31" s="2" customFormat="1" ht="12">
      <c r="A13" s="16">
        <v>187</v>
      </c>
      <c r="B13" s="17"/>
      <c r="C13" s="21" t="s">
        <v>50</v>
      </c>
      <c r="D13" s="10">
        <v>43</v>
      </c>
      <c r="E13" s="7"/>
      <c r="F13" s="7"/>
      <c r="G13" s="70">
        <f>SUM(D13:F13)</f>
        <v>43</v>
      </c>
      <c r="H13" s="43" t="e">
        <f>G13/B17</f>
        <v>#DIV/0!</v>
      </c>
      <c r="I13" s="8">
        <v>31</v>
      </c>
      <c r="J13" s="48">
        <f>IF(D13=0,"",I13/D13)</f>
        <v>0.7209302325581395</v>
      </c>
      <c r="K13" s="54">
        <v>191</v>
      </c>
      <c r="L13" s="54"/>
      <c r="M13" s="55">
        <f>IF(D13=0,"",(K13-L13)/D13)</f>
        <v>4.441860465116279</v>
      </c>
      <c r="N13" s="9">
        <v>23</v>
      </c>
      <c r="O13" s="8">
        <v>21</v>
      </c>
      <c r="P13" s="7">
        <v>4</v>
      </c>
      <c r="Q13" s="7">
        <v>2</v>
      </c>
      <c r="R13" s="7">
        <v>2</v>
      </c>
      <c r="S13" s="7"/>
      <c r="T13" s="30">
        <f>SUM(O13:S13)</f>
        <v>29</v>
      </c>
      <c r="U13" s="8">
        <v>67</v>
      </c>
      <c r="V13" s="7">
        <v>39</v>
      </c>
      <c r="W13" s="71">
        <v>53</v>
      </c>
      <c r="X13" s="71">
        <v>19</v>
      </c>
      <c r="Y13" s="71"/>
      <c r="Z13" s="77">
        <f>SUM(U13:Y13)</f>
        <v>178</v>
      </c>
      <c r="AA13" s="81">
        <f>T13+Z13</f>
        <v>207</v>
      </c>
      <c r="AB13" s="30">
        <f>P13+X13</f>
        <v>23</v>
      </c>
      <c r="AC13" s="8"/>
      <c r="AD13" s="7">
        <v>6</v>
      </c>
      <c r="AE13" s="9">
        <v>6</v>
      </c>
    </row>
    <row r="14" spans="1:31" s="2" customFormat="1" ht="12">
      <c r="A14" s="16">
        <v>195</v>
      </c>
      <c r="B14" s="17"/>
      <c r="C14" s="21" t="s">
        <v>55</v>
      </c>
      <c r="D14" s="10">
        <v>44</v>
      </c>
      <c r="E14" s="7"/>
      <c r="F14" s="7"/>
      <c r="G14" s="70">
        <f>SUM(D14:F14)</f>
        <v>44</v>
      </c>
      <c r="H14" s="43" t="e">
        <f>G14/B18</f>
        <v>#DIV/0!</v>
      </c>
      <c r="I14" s="8">
        <v>28</v>
      </c>
      <c r="J14" s="48">
        <f>IF(D14=0,"",I14/D14)</f>
        <v>0.6363636363636364</v>
      </c>
      <c r="K14" s="54">
        <v>181</v>
      </c>
      <c r="L14" s="54">
        <v>0</v>
      </c>
      <c r="M14" s="55">
        <f>IF(D14=0,"",(K14-L14)/D14)</f>
        <v>4.113636363636363</v>
      </c>
      <c r="N14" s="9">
        <v>21</v>
      </c>
      <c r="O14" s="8">
        <v>21</v>
      </c>
      <c r="P14" s="7">
        <v>1</v>
      </c>
      <c r="Q14" s="7">
        <v>1</v>
      </c>
      <c r="R14" s="7">
        <v>3</v>
      </c>
      <c r="S14" s="7"/>
      <c r="T14" s="30">
        <f>SUM(O14:S14)</f>
        <v>26</v>
      </c>
      <c r="U14" s="8">
        <v>47</v>
      </c>
      <c r="V14" s="7">
        <v>16</v>
      </c>
      <c r="W14" s="71">
        <v>48</v>
      </c>
      <c r="X14" s="71">
        <v>14</v>
      </c>
      <c r="Y14" s="71">
        <v>5</v>
      </c>
      <c r="Z14" s="77">
        <f>SUM(U14:Y14)</f>
        <v>130</v>
      </c>
      <c r="AA14" s="81">
        <f>T14+Z14</f>
        <v>156</v>
      </c>
      <c r="AB14" s="30">
        <f>P14+X14</f>
        <v>15</v>
      </c>
      <c r="AC14" s="8"/>
      <c r="AD14" s="7">
        <v>20</v>
      </c>
      <c r="AE14" s="9">
        <v>20</v>
      </c>
    </row>
    <row r="15" spans="1:31" s="2" customFormat="1" ht="12">
      <c r="A15" s="16">
        <v>200</v>
      </c>
      <c r="B15" s="17"/>
      <c r="C15" s="21" t="s">
        <v>61</v>
      </c>
      <c r="D15" s="10">
        <v>51</v>
      </c>
      <c r="E15" s="7"/>
      <c r="F15" s="7"/>
      <c r="G15" s="70">
        <f>SUM(D15:F15)</f>
        <v>51</v>
      </c>
      <c r="H15" s="43" t="e">
        <f>G15/B19</f>
        <v>#VALUE!</v>
      </c>
      <c r="I15" s="8">
        <v>35</v>
      </c>
      <c r="J15" s="48">
        <f>IF(D15=0,"",I15/D15)</f>
        <v>0.6862745098039216</v>
      </c>
      <c r="K15" s="54">
        <v>218</v>
      </c>
      <c r="L15" s="54"/>
      <c r="M15" s="55">
        <f>IF(D15=0,"",(K15-L15)/D15)</f>
        <v>4.2745098039215685</v>
      </c>
      <c r="N15" s="9">
        <v>25</v>
      </c>
      <c r="O15" s="8">
        <v>30</v>
      </c>
      <c r="P15" s="7">
        <v>4</v>
      </c>
      <c r="Q15" s="7">
        <v>1</v>
      </c>
      <c r="R15" s="7">
        <v>2</v>
      </c>
      <c r="S15" s="7">
        <v>3</v>
      </c>
      <c r="T15" s="30">
        <f>SUM(O15:S15)</f>
        <v>40</v>
      </c>
      <c r="U15" s="8">
        <v>52</v>
      </c>
      <c r="V15" s="7">
        <v>28</v>
      </c>
      <c r="W15" s="71">
        <v>62</v>
      </c>
      <c r="X15" s="71">
        <v>14</v>
      </c>
      <c r="Y15" s="71"/>
      <c r="Z15" s="77">
        <f>SUM(U15:Y15)</f>
        <v>156</v>
      </c>
      <c r="AA15" s="81">
        <f>T15+Z15</f>
        <v>196</v>
      </c>
      <c r="AB15" s="30">
        <f>P15+X15</f>
        <v>18</v>
      </c>
      <c r="AC15" s="8"/>
      <c r="AD15" s="7">
        <v>13</v>
      </c>
      <c r="AE15" s="9">
        <v>13</v>
      </c>
    </row>
    <row r="16" spans="1:31" s="2" customFormat="1" ht="12.75" thickBot="1">
      <c r="A16" s="22">
        <v>201</v>
      </c>
      <c r="B16" s="5"/>
      <c r="C16" s="21" t="s">
        <v>61</v>
      </c>
      <c r="D16" s="10">
        <v>45</v>
      </c>
      <c r="E16" s="7"/>
      <c r="F16" s="7"/>
      <c r="G16" s="89">
        <f>SUM(D16:F16)</f>
        <v>45</v>
      </c>
      <c r="H16" s="43" t="e">
        <f>G16/B17</f>
        <v>#DIV/0!</v>
      </c>
      <c r="I16" s="28">
        <v>25</v>
      </c>
      <c r="J16" s="49">
        <f>IF(D16=0,"",I16/D16)</f>
        <v>0.5555555555555556</v>
      </c>
      <c r="K16" s="56">
        <v>194</v>
      </c>
      <c r="L16" s="56"/>
      <c r="M16" s="55">
        <f>IF(D16=0,"",(K16-L16)/D16)</f>
        <v>4.311111111111111</v>
      </c>
      <c r="N16" s="57">
        <v>21</v>
      </c>
      <c r="O16" s="28">
        <v>25</v>
      </c>
      <c r="P16" s="25">
        <v>1</v>
      </c>
      <c r="Q16" s="25"/>
      <c r="R16" s="25">
        <v>3</v>
      </c>
      <c r="S16" s="25">
        <v>3</v>
      </c>
      <c r="T16" s="30">
        <f>SUM(O16:S16)</f>
        <v>32</v>
      </c>
      <c r="U16" s="63">
        <v>34</v>
      </c>
      <c r="V16" s="27">
        <v>37</v>
      </c>
      <c r="W16" s="79">
        <v>93</v>
      </c>
      <c r="X16" s="79">
        <v>13</v>
      </c>
      <c r="Y16" s="79">
        <v>1</v>
      </c>
      <c r="Z16" s="77">
        <f>SUM(U16:Y16)</f>
        <v>178</v>
      </c>
      <c r="AA16" s="81">
        <f>T16+Z16</f>
        <v>210</v>
      </c>
      <c r="AB16" s="30">
        <f>P16+X16</f>
        <v>14</v>
      </c>
      <c r="AC16" s="8"/>
      <c r="AD16" s="7">
        <v>27</v>
      </c>
      <c r="AE16" s="9">
        <v>27</v>
      </c>
    </row>
    <row r="17" spans="1:31" ht="12.75" thickBot="1">
      <c r="A17" s="3" t="s">
        <v>20</v>
      </c>
      <c r="B17" s="4">
        <f>SUM(B12:B16)</f>
        <v>0</v>
      </c>
      <c r="C17" s="4" t="s">
        <v>21</v>
      </c>
      <c r="D17" s="13">
        <f>SUM(D12:D16)</f>
        <v>226</v>
      </c>
      <c r="E17" s="14">
        <f>SUM(E12:E16)</f>
        <v>0</v>
      </c>
      <c r="F17" s="14">
        <f>SUM(F12:F16)</f>
        <v>0</v>
      </c>
      <c r="G17" s="14">
        <f>SUM(G11:G16)</f>
        <v>226</v>
      </c>
      <c r="H17" s="15" t="s">
        <v>5</v>
      </c>
      <c r="I17" s="13">
        <f>SUM(I12:I16)</f>
        <v>138</v>
      </c>
      <c r="J17" s="58">
        <f>I17/D17</f>
        <v>0.6106194690265486</v>
      </c>
      <c r="K17" s="59">
        <f>SUM(K12:K16)</f>
        <v>912</v>
      </c>
      <c r="L17" s="59">
        <f>SUM(L12:L16)</f>
        <v>0</v>
      </c>
      <c r="M17" s="60">
        <f>K17/D17</f>
        <v>4.035398230088496</v>
      </c>
      <c r="N17" s="15">
        <f aca="true" t="shared" si="1" ref="N17:AE17">SUM(N12:N16)</f>
        <v>107</v>
      </c>
      <c r="O17" s="13">
        <f t="shared" si="1"/>
        <v>114</v>
      </c>
      <c r="P17" s="14">
        <f t="shared" si="1"/>
        <v>13</v>
      </c>
      <c r="Q17" s="14">
        <f t="shared" si="1"/>
        <v>5</v>
      </c>
      <c r="R17" s="14">
        <f t="shared" si="1"/>
        <v>13</v>
      </c>
      <c r="S17" s="14">
        <f t="shared" si="1"/>
        <v>6</v>
      </c>
      <c r="T17" s="64">
        <f t="shared" si="1"/>
        <v>151</v>
      </c>
      <c r="U17" s="13">
        <f t="shared" si="1"/>
        <v>240</v>
      </c>
      <c r="V17" s="14">
        <f t="shared" si="1"/>
        <v>142</v>
      </c>
      <c r="W17" s="14">
        <f t="shared" si="1"/>
        <v>310</v>
      </c>
      <c r="X17" s="14">
        <f t="shared" si="1"/>
        <v>72</v>
      </c>
      <c r="Y17" s="14">
        <f t="shared" si="1"/>
        <v>8</v>
      </c>
      <c r="Z17" s="64">
        <f t="shared" si="1"/>
        <v>772</v>
      </c>
      <c r="AA17" s="82">
        <f t="shared" si="1"/>
        <v>923</v>
      </c>
      <c r="AB17" s="64">
        <f t="shared" si="1"/>
        <v>85</v>
      </c>
      <c r="AC17" s="13">
        <f t="shared" si="1"/>
        <v>0</v>
      </c>
      <c r="AD17" s="14">
        <f t="shared" si="1"/>
        <v>94</v>
      </c>
      <c r="AE17" s="15">
        <f t="shared" si="1"/>
        <v>94</v>
      </c>
    </row>
    <row r="18" spans="1:32" ht="12.75" thickBot="1">
      <c r="A18" s="66"/>
      <c r="B18" s="66"/>
      <c r="C18" s="66"/>
      <c r="D18" s="66"/>
      <c r="E18" s="66"/>
      <c r="F18" s="66"/>
      <c r="G18" s="66"/>
      <c r="H18" s="66"/>
      <c r="I18" s="68"/>
      <c r="J18" s="66"/>
      <c r="K18" s="69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1:31" ht="12.75" thickBot="1">
      <c r="A19" s="40" t="s">
        <v>38</v>
      </c>
      <c r="B19" s="41" t="s">
        <v>29</v>
      </c>
      <c r="C19" s="42" t="s">
        <v>22</v>
      </c>
      <c r="D19" s="93" t="s">
        <v>11</v>
      </c>
      <c r="E19" s="94"/>
      <c r="F19" s="94"/>
      <c r="G19" s="94"/>
      <c r="H19" s="95"/>
      <c r="I19" s="93" t="s">
        <v>10</v>
      </c>
      <c r="J19" s="94"/>
      <c r="K19" s="94"/>
      <c r="L19" s="94"/>
      <c r="M19" s="94"/>
      <c r="N19" s="95"/>
      <c r="O19" s="93" t="s">
        <v>4</v>
      </c>
      <c r="P19" s="94"/>
      <c r="Q19" s="94"/>
      <c r="R19" s="94"/>
      <c r="S19" s="94"/>
      <c r="T19" s="95"/>
      <c r="U19" s="96" t="s">
        <v>8</v>
      </c>
      <c r="V19" s="97"/>
      <c r="W19" s="97"/>
      <c r="X19" s="97"/>
      <c r="Y19" s="97"/>
      <c r="Z19" s="97"/>
      <c r="AA19" s="97"/>
      <c r="AB19" s="98"/>
      <c r="AC19" s="96" t="s">
        <v>12</v>
      </c>
      <c r="AD19" s="97"/>
      <c r="AE19" s="98"/>
    </row>
    <row r="20" spans="1:31" s="1" customFormat="1" ht="48" customHeight="1" thickBot="1">
      <c r="A20" s="90" t="s">
        <v>41</v>
      </c>
      <c r="B20" s="91"/>
      <c r="C20" s="92"/>
      <c r="D20" s="37" t="s">
        <v>25</v>
      </c>
      <c r="E20" s="36" t="s">
        <v>23</v>
      </c>
      <c r="F20" s="36" t="s">
        <v>24</v>
      </c>
      <c r="G20" s="76" t="s">
        <v>30</v>
      </c>
      <c r="H20" s="61" t="s">
        <v>13</v>
      </c>
      <c r="I20" s="37" t="s">
        <v>14</v>
      </c>
      <c r="J20" s="46" t="s">
        <v>15</v>
      </c>
      <c r="K20" s="51" t="s">
        <v>16</v>
      </c>
      <c r="L20" s="51" t="s">
        <v>31</v>
      </c>
      <c r="M20" s="46" t="s">
        <v>17</v>
      </c>
      <c r="N20" s="39" t="s">
        <v>37</v>
      </c>
      <c r="O20" s="37" t="s">
        <v>32</v>
      </c>
      <c r="P20" s="36" t="s">
        <v>33</v>
      </c>
      <c r="Q20" s="36" t="s">
        <v>18</v>
      </c>
      <c r="R20" s="36" t="s">
        <v>19</v>
      </c>
      <c r="S20" s="36" t="s">
        <v>26</v>
      </c>
      <c r="T20" s="61" t="s">
        <v>6</v>
      </c>
      <c r="U20" s="37" t="s">
        <v>34</v>
      </c>
      <c r="V20" s="36" t="s">
        <v>35</v>
      </c>
      <c r="W20" s="76" t="s">
        <v>0</v>
      </c>
      <c r="X20" s="76" t="s">
        <v>1</v>
      </c>
      <c r="Y20" s="76" t="s">
        <v>36</v>
      </c>
      <c r="Z20" s="61" t="s">
        <v>2</v>
      </c>
      <c r="AA20" s="80" t="s">
        <v>3</v>
      </c>
      <c r="AB20" s="61" t="s">
        <v>7</v>
      </c>
      <c r="AC20" s="37" t="s">
        <v>28</v>
      </c>
      <c r="AD20" s="38" t="s">
        <v>27</v>
      </c>
      <c r="AE20" s="65" t="s">
        <v>9</v>
      </c>
    </row>
    <row r="21" spans="1:31" s="2" customFormat="1" ht="12">
      <c r="A21" s="16">
        <v>185</v>
      </c>
      <c r="B21" s="17"/>
      <c r="C21" s="21" t="s">
        <v>47</v>
      </c>
      <c r="D21" s="10">
        <v>40</v>
      </c>
      <c r="E21" s="11"/>
      <c r="F21" s="11"/>
      <c r="G21" s="70">
        <f>SUM(D21:F21)</f>
        <v>40</v>
      </c>
      <c r="H21" s="43" t="e">
        <f>G21/B26</f>
        <v>#DIV/0!</v>
      </c>
      <c r="I21" s="10">
        <v>24</v>
      </c>
      <c r="J21" s="47">
        <f>IF(D21=0,"",I21/D21)</f>
        <v>0.6</v>
      </c>
      <c r="K21" s="52">
        <v>201</v>
      </c>
      <c r="L21" s="52"/>
      <c r="M21" s="53">
        <f>IF(D21=0,"",(K21-L21)/D21)</f>
        <v>5.025</v>
      </c>
      <c r="N21" s="75">
        <v>31</v>
      </c>
      <c r="O21" s="32">
        <v>20</v>
      </c>
      <c r="P21" s="33">
        <v>3</v>
      </c>
      <c r="Q21" s="33">
        <v>2</v>
      </c>
      <c r="R21" s="33">
        <v>2</v>
      </c>
      <c r="S21" s="33"/>
      <c r="T21" s="29">
        <f>SUM(O21:S21)</f>
        <v>27</v>
      </c>
      <c r="U21" s="62">
        <v>46</v>
      </c>
      <c r="V21" s="20">
        <v>26</v>
      </c>
      <c r="W21" s="78">
        <v>54</v>
      </c>
      <c r="X21" s="78">
        <v>18</v>
      </c>
      <c r="Y21" s="78">
        <v>9</v>
      </c>
      <c r="Z21" s="77">
        <f>SUM(U21:Y21)</f>
        <v>153</v>
      </c>
      <c r="AA21" s="83">
        <f>T21+Z21</f>
        <v>180</v>
      </c>
      <c r="AB21" s="29">
        <f>P21+X21</f>
        <v>21</v>
      </c>
      <c r="AC21" s="32"/>
      <c r="AD21" s="33">
        <v>24</v>
      </c>
      <c r="AE21" s="34">
        <v>24</v>
      </c>
    </row>
    <row r="22" spans="1:31" s="2" customFormat="1" ht="12">
      <c r="A22" s="16">
        <v>188</v>
      </c>
      <c r="B22" s="17"/>
      <c r="C22" s="21" t="s">
        <v>52</v>
      </c>
      <c r="D22" s="10">
        <v>45</v>
      </c>
      <c r="E22" s="7"/>
      <c r="F22" s="7"/>
      <c r="G22" s="70">
        <f>SUM(D22:F22)</f>
        <v>45</v>
      </c>
      <c r="H22" s="43" t="e">
        <f>G22/B26</f>
        <v>#DIV/0!</v>
      </c>
      <c r="I22" s="8">
        <v>21</v>
      </c>
      <c r="J22" s="48">
        <f>IF(D22=0,"",I22/D22)</f>
        <v>0.4666666666666667</v>
      </c>
      <c r="K22" s="54">
        <v>131</v>
      </c>
      <c r="L22" s="54"/>
      <c r="M22" s="55">
        <f>IF(D22=0,"",(K22-L22)/D22)</f>
        <v>2.911111111111111</v>
      </c>
      <c r="N22" s="9">
        <v>15</v>
      </c>
      <c r="O22" s="8">
        <v>12</v>
      </c>
      <c r="P22" s="7">
        <v>3</v>
      </c>
      <c r="Q22" s="7"/>
      <c r="R22" s="7">
        <v>3</v>
      </c>
      <c r="S22" s="7"/>
      <c r="T22" s="30">
        <f>SUM(O22:S22)</f>
        <v>18</v>
      </c>
      <c r="U22" s="8">
        <v>53</v>
      </c>
      <c r="V22" s="7">
        <v>28</v>
      </c>
      <c r="W22" s="71">
        <v>78</v>
      </c>
      <c r="X22" s="71">
        <v>11</v>
      </c>
      <c r="Y22" s="71">
        <v>1</v>
      </c>
      <c r="Z22" s="77">
        <f>SUM(U22:Y22)</f>
        <v>171</v>
      </c>
      <c r="AA22" s="81">
        <f>T22+Z22</f>
        <v>189</v>
      </c>
      <c r="AB22" s="30">
        <f>P22+X22</f>
        <v>14</v>
      </c>
      <c r="AC22" s="8"/>
      <c r="AD22" s="7">
        <v>17</v>
      </c>
      <c r="AE22" s="9">
        <v>17</v>
      </c>
    </row>
    <row r="23" spans="1:31" s="2" customFormat="1" ht="12">
      <c r="A23" s="22">
        <v>189</v>
      </c>
      <c r="B23" s="5"/>
      <c r="C23" s="21" t="s">
        <v>56</v>
      </c>
      <c r="D23" s="10">
        <v>41</v>
      </c>
      <c r="E23" s="7"/>
      <c r="F23" s="7"/>
      <c r="G23" s="70">
        <f>SUM(D23:F23)</f>
        <v>41</v>
      </c>
      <c r="H23" s="43" t="e">
        <f>G23/B26</f>
        <v>#DIV/0!</v>
      </c>
      <c r="I23" s="28">
        <v>25</v>
      </c>
      <c r="J23" s="49">
        <f>IF(D23=0,"",I23/D23)</f>
        <v>0.6097560975609756</v>
      </c>
      <c r="K23" s="56">
        <v>180</v>
      </c>
      <c r="L23" s="56"/>
      <c r="M23" s="55">
        <f>IF(D23=0,"",(K23-L23)/D23)</f>
        <v>4.390243902439025</v>
      </c>
      <c r="N23" s="35">
        <v>20</v>
      </c>
      <c r="O23" s="28">
        <v>23</v>
      </c>
      <c r="P23" s="25">
        <v>2</v>
      </c>
      <c r="Q23" s="25">
        <v>1</v>
      </c>
      <c r="R23" s="25">
        <v>2</v>
      </c>
      <c r="S23" s="25"/>
      <c r="T23" s="30">
        <f>SUM(O23:S23)</f>
        <v>28</v>
      </c>
      <c r="U23" s="28">
        <v>50</v>
      </c>
      <c r="V23" s="25">
        <v>36</v>
      </c>
      <c r="W23" s="86">
        <v>57</v>
      </c>
      <c r="X23" s="86">
        <v>14</v>
      </c>
      <c r="Y23" s="25">
        <v>1</v>
      </c>
      <c r="Z23" s="77">
        <f>SUM(U23:Y23)</f>
        <v>158</v>
      </c>
      <c r="AA23" s="81">
        <f>T23+Z23</f>
        <v>186</v>
      </c>
      <c r="AB23" s="30">
        <f>P23+X23</f>
        <v>16</v>
      </c>
      <c r="AC23" s="8"/>
      <c r="AD23" s="7">
        <v>27</v>
      </c>
      <c r="AE23" s="9">
        <v>27</v>
      </c>
    </row>
    <row r="24" spans="1:31" s="2" customFormat="1" ht="12">
      <c r="A24" s="6">
        <v>200</v>
      </c>
      <c r="B24" s="5"/>
      <c r="C24" s="21" t="s">
        <v>62</v>
      </c>
      <c r="D24" s="10">
        <v>51</v>
      </c>
      <c r="E24" s="7"/>
      <c r="F24" s="7"/>
      <c r="G24" s="70">
        <f>SUM(D24:F24)</f>
        <v>51</v>
      </c>
      <c r="H24" s="43" t="e">
        <f>G24/B25</f>
        <v>#DIV/0!</v>
      </c>
      <c r="I24" s="8">
        <v>16</v>
      </c>
      <c r="J24" s="48">
        <f>IF(D24=0,"",I24/D24)</f>
        <v>0.3137254901960784</v>
      </c>
      <c r="K24" s="54">
        <v>79</v>
      </c>
      <c r="L24" s="54"/>
      <c r="M24" s="55">
        <f>IF(D24=0,"",(K24-L24)/D24)</f>
        <v>1.5490196078431373</v>
      </c>
      <c r="N24" s="87">
        <v>6</v>
      </c>
      <c r="O24" s="8">
        <v>31</v>
      </c>
      <c r="P24" s="7"/>
      <c r="Q24" s="7"/>
      <c r="R24" s="7">
        <v>2</v>
      </c>
      <c r="S24" s="7"/>
      <c r="T24" s="30">
        <f>SUM(O24:S24)</f>
        <v>33</v>
      </c>
      <c r="U24" s="8">
        <v>57</v>
      </c>
      <c r="V24" s="7">
        <v>20</v>
      </c>
      <c r="W24" s="71">
        <v>57</v>
      </c>
      <c r="X24" s="71">
        <v>12</v>
      </c>
      <c r="Y24" s="7">
        <v>3</v>
      </c>
      <c r="Z24" s="77">
        <f>SUM(U24:Y24)</f>
        <v>149</v>
      </c>
      <c r="AA24" s="81">
        <f>T24+Z24</f>
        <v>182</v>
      </c>
      <c r="AB24" s="30">
        <f>P24+X24</f>
        <v>12</v>
      </c>
      <c r="AC24" s="8"/>
      <c r="AD24" s="7">
        <v>13</v>
      </c>
      <c r="AE24" s="9">
        <v>13</v>
      </c>
    </row>
    <row r="25" spans="1:31" s="2" customFormat="1" ht="12.75" thickBot="1">
      <c r="A25" s="22">
        <v>201</v>
      </c>
      <c r="B25" s="5"/>
      <c r="C25" s="21" t="s">
        <v>62</v>
      </c>
      <c r="D25" s="10">
        <v>45</v>
      </c>
      <c r="E25" s="7"/>
      <c r="F25" s="7"/>
      <c r="G25" s="70">
        <f>SUM(D25:F25)</f>
        <v>45</v>
      </c>
      <c r="H25" s="43" t="e">
        <f>G25/B28</f>
        <v>#VALUE!</v>
      </c>
      <c r="I25" s="28">
        <v>20</v>
      </c>
      <c r="J25" s="49">
        <f>IF(D25=0,"",I25/D25)</f>
        <v>0.4444444444444444</v>
      </c>
      <c r="K25" s="56">
        <v>108</v>
      </c>
      <c r="L25" s="56"/>
      <c r="M25" s="55">
        <f>IF(D25=0,"",(K25-L25)/D25)</f>
        <v>2.4</v>
      </c>
      <c r="N25" s="35">
        <v>7</v>
      </c>
      <c r="O25" s="28">
        <v>18</v>
      </c>
      <c r="P25" s="25">
        <v>2</v>
      </c>
      <c r="Q25" s="25">
        <v>1</v>
      </c>
      <c r="R25" s="25"/>
      <c r="S25" s="25"/>
      <c r="T25" s="30">
        <f>SUM(O25:S25)</f>
        <v>21</v>
      </c>
      <c r="U25" s="28">
        <v>30</v>
      </c>
      <c r="V25" s="25">
        <v>21</v>
      </c>
      <c r="W25" s="86">
        <v>49</v>
      </c>
      <c r="X25" s="86">
        <v>8</v>
      </c>
      <c r="Y25" s="86"/>
      <c r="Z25" s="77">
        <f>SUM(U25:Y25)</f>
        <v>108</v>
      </c>
      <c r="AA25" s="81">
        <f>T25+Z25</f>
        <v>129</v>
      </c>
      <c r="AB25" s="30">
        <f>P25+X25</f>
        <v>10</v>
      </c>
      <c r="AC25" s="8"/>
      <c r="AD25" s="7">
        <v>17</v>
      </c>
      <c r="AE25" s="9">
        <v>17</v>
      </c>
    </row>
    <row r="26" spans="1:31" ht="12.75" thickBot="1">
      <c r="A26" s="3" t="s">
        <v>20</v>
      </c>
      <c r="B26" s="4">
        <f>SUM(B21:B25)</f>
        <v>0</v>
      </c>
      <c r="C26" s="4" t="s">
        <v>21</v>
      </c>
      <c r="D26" s="13">
        <f>SUM(D21:D25)</f>
        <v>222</v>
      </c>
      <c r="E26" s="14">
        <f>SUM(E21:E25)</f>
        <v>0</v>
      </c>
      <c r="F26" s="14">
        <f>SUM(F21:F25)</f>
        <v>0</v>
      </c>
      <c r="G26" s="14">
        <f>SUM(G21:G25)</f>
        <v>222</v>
      </c>
      <c r="H26" s="15" t="s">
        <v>5</v>
      </c>
      <c r="I26" s="13">
        <f>SUM(I21:I25)</f>
        <v>106</v>
      </c>
      <c r="J26" s="58">
        <f>I26/D26</f>
        <v>0.4774774774774775</v>
      </c>
      <c r="K26" s="59">
        <f>SUM(K21:K25)</f>
        <v>699</v>
      </c>
      <c r="L26" s="59">
        <f>SUM(L21:L25)</f>
        <v>0</v>
      </c>
      <c r="M26" s="60">
        <f>K26/D26</f>
        <v>3.1486486486486487</v>
      </c>
      <c r="N26" s="15">
        <f aca="true" t="shared" si="2" ref="N26:AE26">SUM(N21:N25)</f>
        <v>79</v>
      </c>
      <c r="O26" s="13">
        <f t="shared" si="2"/>
        <v>104</v>
      </c>
      <c r="P26" s="14">
        <f t="shared" si="2"/>
        <v>10</v>
      </c>
      <c r="Q26" s="14">
        <f t="shared" si="2"/>
        <v>4</v>
      </c>
      <c r="R26" s="14">
        <f t="shared" si="2"/>
        <v>9</v>
      </c>
      <c r="S26" s="14">
        <f t="shared" si="2"/>
        <v>0</v>
      </c>
      <c r="T26" s="64">
        <f t="shared" si="2"/>
        <v>127</v>
      </c>
      <c r="U26" s="13">
        <f t="shared" si="2"/>
        <v>236</v>
      </c>
      <c r="V26" s="14">
        <f t="shared" si="2"/>
        <v>131</v>
      </c>
      <c r="W26" s="14">
        <f t="shared" si="2"/>
        <v>295</v>
      </c>
      <c r="X26" s="14">
        <f t="shared" si="2"/>
        <v>63</v>
      </c>
      <c r="Y26" s="14">
        <f t="shared" si="2"/>
        <v>14</v>
      </c>
      <c r="Z26" s="64">
        <f t="shared" si="2"/>
        <v>739</v>
      </c>
      <c r="AA26" s="82">
        <f t="shared" si="2"/>
        <v>866</v>
      </c>
      <c r="AB26" s="64">
        <f t="shared" si="2"/>
        <v>73</v>
      </c>
      <c r="AC26" s="13">
        <f t="shared" si="2"/>
        <v>0</v>
      </c>
      <c r="AD26" s="14">
        <f t="shared" si="2"/>
        <v>98</v>
      </c>
      <c r="AE26" s="15">
        <f t="shared" si="2"/>
        <v>98</v>
      </c>
    </row>
    <row r="27" ht="12.75" thickBot="1">
      <c r="N27" s="31"/>
    </row>
    <row r="28" spans="1:31" ht="12.75" thickBot="1">
      <c r="A28" s="40" t="s">
        <v>38</v>
      </c>
      <c r="B28" s="41" t="s">
        <v>29</v>
      </c>
      <c r="C28" s="42" t="s">
        <v>22</v>
      </c>
      <c r="D28" s="93" t="s">
        <v>11</v>
      </c>
      <c r="E28" s="94"/>
      <c r="F28" s="94"/>
      <c r="G28" s="94"/>
      <c r="H28" s="95"/>
      <c r="I28" s="93" t="s">
        <v>10</v>
      </c>
      <c r="J28" s="94"/>
      <c r="K28" s="94"/>
      <c r="L28" s="94"/>
      <c r="M28" s="94"/>
      <c r="N28" s="95"/>
      <c r="O28" s="93" t="s">
        <v>4</v>
      </c>
      <c r="P28" s="94"/>
      <c r="Q28" s="94"/>
      <c r="R28" s="94"/>
      <c r="S28" s="94"/>
      <c r="T28" s="95"/>
      <c r="U28" s="96" t="s">
        <v>8</v>
      </c>
      <c r="V28" s="97"/>
      <c r="W28" s="97"/>
      <c r="X28" s="97"/>
      <c r="Y28" s="97"/>
      <c r="Z28" s="97"/>
      <c r="AA28" s="97"/>
      <c r="AB28" s="98"/>
      <c r="AC28" s="96" t="s">
        <v>12</v>
      </c>
      <c r="AD28" s="97"/>
      <c r="AE28" s="98"/>
    </row>
    <row r="29" spans="1:31" s="1" customFormat="1" ht="48" customHeight="1" thickBot="1">
      <c r="A29" s="90" t="s">
        <v>42</v>
      </c>
      <c r="B29" s="91"/>
      <c r="C29" s="92"/>
      <c r="D29" s="37" t="s">
        <v>25</v>
      </c>
      <c r="E29" s="36" t="s">
        <v>23</v>
      </c>
      <c r="F29" s="36" t="s">
        <v>24</v>
      </c>
      <c r="G29" s="76" t="s">
        <v>30</v>
      </c>
      <c r="H29" s="61" t="s">
        <v>13</v>
      </c>
      <c r="I29" s="37" t="s">
        <v>14</v>
      </c>
      <c r="J29" s="46" t="s">
        <v>15</v>
      </c>
      <c r="K29" s="51" t="s">
        <v>16</v>
      </c>
      <c r="L29" s="51" t="s">
        <v>31</v>
      </c>
      <c r="M29" s="46" t="s">
        <v>17</v>
      </c>
      <c r="N29" s="39" t="s">
        <v>37</v>
      </c>
      <c r="O29" s="37" t="s">
        <v>32</v>
      </c>
      <c r="P29" s="36" t="s">
        <v>33</v>
      </c>
      <c r="Q29" s="36" t="s">
        <v>18</v>
      </c>
      <c r="R29" s="36" t="s">
        <v>19</v>
      </c>
      <c r="S29" s="36" t="s">
        <v>26</v>
      </c>
      <c r="T29" s="61" t="s">
        <v>6</v>
      </c>
      <c r="U29" s="37" t="s">
        <v>34</v>
      </c>
      <c r="V29" s="36" t="s">
        <v>35</v>
      </c>
      <c r="W29" s="76" t="s">
        <v>0</v>
      </c>
      <c r="X29" s="76" t="s">
        <v>1</v>
      </c>
      <c r="Y29" s="76" t="s">
        <v>36</v>
      </c>
      <c r="Z29" s="61" t="s">
        <v>2</v>
      </c>
      <c r="AA29" s="80" t="s">
        <v>3</v>
      </c>
      <c r="AB29" s="61" t="s">
        <v>7</v>
      </c>
      <c r="AC29" s="37" t="s">
        <v>28</v>
      </c>
      <c r="AD29" s="38" t="s">
        <v>27</v>
      </c>
      <c r="AE29" s="65" t="s">
        <v>9</v>
      </c>
    </row>
    <row r="30" spans="1:31" s="2" customFormat="1" ht="12">
      <c r="A30" s="16">
        <v>184</v>
      </c>
      <c r="B30" s="17"/>
      <c r="C30" s="21" t="s">
        <v>45</v>
      </c>
      <c r="D30" s="10">
        <v>42</v>
      </c>
      <c r="E30" s="11"/>
      <c r="F30" s="11"/>
      <c r="G30" s="70">
        <f>SUM(D30:F30)</f>
        <v>42</v>
      </c>
      <c r="H30" s="43" t="e">
        <f>G30/B35</f>
        <v>#DIV/0!</v>
      </c>
      <c r="I30" s="10">
        <v>18</v>
      </c>
      <c r="J30" s="47">
        <f>IF(D30=0,"",I30/D30)</f>
        <v>0.42857142857142855</v>
      </c>
      <c r="K30" s="52">
        <v>113</v>
      </c>
      <c r="L30" s="52"/>
      <c r="M30" s="53">
        <f>IF(D30=0,"",(K30-L30)/D30)</f>
        <v>2.6904761904761907</v>
      </c>
      <c r="N30" s="75">
        <v>12</v>
      </c>
      <c r="O30" s="32">
        <v>24</v>
      </c>
      <c r="P30" s="33"/>
      <c r="Q30" s="33">
        <v>3</v>
      </c>
      <c r="R30" s="33">
        <v>1</v>
      </c>
      <c r="S30" s="33"/>
      <c r="T30" s="29">
        <f>SUM(O30:S30)</f>
        <v>28</v>
      </c>
      <c r="U30" s="62">
        <v>76</v>
      </c>
      <c r="V30" s="20">
        <v>24</v>
      </c>
      <c r="W30" s="78">
        <v>39</v>
      </c>
      <c r="X30" s="78">
        <v>12</v>
      </c>
      <c r="Y30" s="78">
        <v>1</v>
      </c>
      <c r="Z30" s="77">
        <f>SUM(U30:Y30)</f>
        <v>152</v>
      </c>
      <c r="AA30" s="83">
        <f>T30+Z30</f>
        <v>180</v>
      </c>
      <c r="AB30" s="29">
        <f>P30+X30</f>
        <v>12</v>
      </c>
      <c r="AC30" s="32"/>
      <c r="AD30" s="33">
        <v>26</v>
      </c>
      <c r="AE30" s="34">
        <v>26</v>
      </c>
    </row>
    <row r="31" spans="1:31" s="2" customFormat="1" ht="12">
      <c r="A31" s="16">
        <v>187</v>
      </c>
      <c r="B31" s="17"/>
      <c r="C31" s="21" t="s">
        <v>51</v>
      </c>
      <c r="D31" s="10">
        <v>43</v>
      </c>
      <c r="E31" s="7"/>
      <c r="F31" s="7"/>
      <c r="G31" s="70">
        <f>SUM(D31:F31)</f>
        <v>43</v>
      </c>
      <c r="H31" s="43" t="e">
        <f>G31/B35</f>
        <v>#DIV/0!</v>
      </c>
      <c r="I31" s="8">
        <v>11</v>
      </c>
      <c r="J31" s="48">
        <f>IF(D31=0,"",I31/D31)</f>
        <v>0.2558139534883721</v>
      </c>
      <c r="K31" s="54">
        <v>36</v>
      </c>
      <c r="L31" s="54">
        <v>0</v>
      </c>
      <c r="M31" s="55">
        <f>IF(D31=0,"",(K31-L31)/D31)</f>
        <v>0.8372093023255814</v>
      </c>
      <c r="N31" s="9">
        <v>3</v>
      </c>
      <c r="O31" s="8">
        <v>14</v>
      </c>
      <c r="P31" s="7">
        <v>2</v>
      </c>
      <c r="Q31" s="7"/>
      <c r="R31" s="7">
        <v>2</v>
      </c>
      <c r="S31" s="7"/>
      <c r="T31" s="30">
        <f>SUM(O31:S31)</f>
        <v>18</v>
      </c>
      <c r="U31" s="8">
        <v>37</v>
      </c>
      <c r="V31" s="7">
        <v>19</v>
      </c>
      <c r="W31" s="71">
        <v>94</v>
      </c>
      <c r="X31" s="71">
        <v>24</v>
      </c>
      <c r="Y31" s="71"/>
      <c r="Z31" s="77">
        <f>SUM(U31:Y31)</f>
        <v>174</v>
      </c>
      <c r="AA31" s="81">
        <f>T31+Z31</f>
        <v>192</v>
      </c>
      <c r="AB31" s="30">
        <f>P31+X31</f>
        <v>26</v>
      </c>
      <c r="AC31" s="8"/>
      <c r="AD31" s="7">
        <v>20</v>
      </c>
      <c r="AE31" s="9">
        <v>20</v>
      </c>
    </row>
    <row r="32" spans="1:31" s="2" customFormat="1" ht="12">
      <c r="A32" s="22">
        <v>189</v>
      </c>
      <c r="B32" s="5"/>
      <c r="C32" s="21" t="s">
        <v>57</v>
      </c>
      <c r="D32" s="10">
        <v>41</v>
      </c>
      <c r="E32" s="7"/>
      <c r="F32" s="7"/>
      <c r="G32" s="70">
        <f>SUM(D32:F32)</f>
        <v>41</v>
      </c>
      <c r="H32" s="43" t="e">
        <f>G32/B35</f>
        <v>#DIV/0!</v>
      </c>
      <c r="I32" s="28">
        <v>15</v>
      </c>
      <c r="J32" s="49">
        <f>IF(D32=0,"",I32/D32)</f>
        <v>0.36585365853658536</v>
      </c>
      <c r="K32" s="56">
        <v>127</v>
      </c>
      <c r="L32" s="56"/>
      <c r="M32" s="55">
        <f>IF(D32=0,"",(K32-L32)/D32)</f>
        <v>3.097560975609756</v>
      </c>
      <c r="N32" s="35">
        <v>11</v>
      </c>
      <c r="O32" s="28">
        <v>36</v>
      </c>
      <c r="P32" s="25">
        <v>5</v>
      </c>
      <c r="Q32" s="25"/>
      <c r="R32" s="25">
        <v>3</v>
      </c>
      <c r="S32" s="25"/>
      <c r="T32" s="30">
        <f>SUM(O32:S32)</f>
        <v>44</v>
      </c>
      <c r="U32" s="28">
        <v>47</v>
      </c>
      <c r="V32" s="25">
        <v>22</v>
      </c>
      <c r="W32" s="86">
        <v>64</v>
      </c>
      <c r="X32" s="86">
        <v>13</v>
      </c>
      <c r="Y32" s="86">
        <v>3</v>
      </c>
      <c r="Z32" s="30">
        <f>SUM(U32:Y32)</f>
        <v>149</v>
      </c>
      <c r="AA32" s="81">
        <f>T32+Z32</f>
        <v>193</v>
      </c>
      <c r="AB32" s="30">
        <f>P32+X32</f>
        <v>18</v>
      </c>
      <c r="AC32" s="8"/>
      <c r="AD32" s="7">
        <v>29</v>
      </c>
      <c r="AE32" s="9">
        <v>29</v>
      </c>
    </row>
    <row r="33" spans="1:31" s="2" customFormat="1" ht="12">
      <c r="A33" s="6">
        <v>194</v>
      </c>
      <c r="B33" s="5"/>
      <c r="C33" s="21" t="s">
        <v>58</v>
      </c>
      <c r="D33" s="10">
        <v>45</v>
      </c>
      <c r="E33" s="7"/>
      <c r="F33" s="7"/>
      <c r="G33" s="70">
        <f>SUM(D33:F33)</f>
        <v>45</v>
      </c>
      <c r="H33" s="43" t="e">
        <f>G33/B34</f>
        <v>#DIV/0!</v>
      </c>
      <c r="I33" s="8">
        <v>18</v>
      </c>
      <c r="J33" s="48">
        <f>IF(D33=0,"",I33/D33)</f>
        <v>0.4</v>
      </c>
      <c r="K33" s="54">
        <v>80</v>
      </c>
      <c r="L33" s="54">
        <v>0</v>
      </c>
      <c r="M33" s="55">
        <f>IF(D33=0,"",(K33-L33)/D33)</f>
        <v>1.7777777777777777</v>
      </c>
      <c r="N33" s="87">
        <v>6</v>
      </c>
      <c r="O33" s="10">
        <v>16</v>
      </c>
      <c r="P33" s="11">
        <v>1</v>
      </c>
      <c r="Q33" s="11"/>
      <c r="R33" s="11">
        <v>1</v>
      </c>
      <c r="S33" s="11">
        <v>2</v>
      </c>
      <c r="T33" s="77">
        <f>SUM(O33:S33)</f>
        <v>20</v>
      </c>
      <c r="U33" s="62">
        <v>60</v>
      </c>
      <c r="V33" s="20">
        <v>17</v>
      </c>
      <c r="W33" s="78">
        <v>43</v>
      </c>
      <c r="X33" s="78">
        <v>20</v>
      </c>
      <c r="Y33" s="78">
        <v>9</v>
      </c>
      <c r="Z33" s="77">
        <f>SUM(U33:Y33)</f>
        <v>149</v>
      </c>
      <c r="AA33" s="88">
        <f>T33+Z33</f>
        <v>169</v>
      </c>
      <c r="AB33" s="77">
        <f>P33+X33</f>
        <v>21</v>
      </c>
      <c r="AC33" s="10"/>
      <c r="AD33" s="11">
        <v>26</v>
      </c>
      <c r="AE33" s="9">
        <v>26</v>
      </c>
    </row>
    <row r="34" spans="1:31" s="2" customFormat="1" ht="12.75" thickBot="1">
      <c r="A34" s="22">
        <v>203</v>
      </c>
      <c r="B34" s="5"/>
      <c r="C34" s="21" t="s">
        <v>45</v>
      </c>
      <c r="D34" s="10">
        <v>43</v>
      </c>
      <c r="E34" s="7"/>
      <c r="F34" s="7"/>
      <c r="G34" s="70">
        <f>SUM(D34:F34)</f>
        <v>43</v>
      </c>
      <c r="H34" s="43" t="e">
        <f>G34/B37</f>
        <v>#VALUE!</v>
      </c>
      <c r="I34" s="28">
        <v>16</v>
      </c>
      <c r="J34" s="49">
        <f>IF(D34=0,"",I34/D34)</f>
        <v>0.37209302325581395</v>
      </c>
      <c r="K34" s="56">
        <v>114</v>
      </c>
      <c r="L34" s="56">
        <v>5</v>
      </c>
      <c r="M34" s="55">
        <f>IF(D34=0,"",(K34-L34)/D34)</f>
        <v>2.5348837209302326</v>
      </c>
      <c r="N34" s="35">
        <v>14</v>
      </c>
      <c r="O34" s="28">
        <v>22</v>
      </c>
      <c r="P34" s="25">
        <v>3</v>
      </c>
      <c r="Q34" s="25">
        <v>1</v>
      </c>
      <c r="R34" s="25">
        <v>7</v>
      </c>
      <c r="S34" s="25">
        <v>1</v>
      </c>
      <c r="T34" s="30">
        <f>SUM(O34:S34)</f>
        <v>34</v>
      </c>
      <c r="U34" s="28">
        <v>56</v>
      </c>
      <c r="V34" s="25">
        <v>27</v>
      </c>
      <c r="W34" s="86">
        <v>77</v>
      </c>
      <c r="X34" s="86">
        <v>12</v>
      </c>
      <c r="Y34" s="86">
        <v>5</v>
      </c>
      <c r="Z34" s="77">
        <f>SUM(U34:Y34)</f>
        <v>177</v>
      </c>
      <c r="AA34" s="81">
        <f>T34+Z34</f>
        <v>211</v>
      </c>
      <c r="AB34" s="30">
        <f>P34+X34</f>
        <v>15</v>
      </c>
      <c r="AC34" s="8"/>
      <c r="AD34" s="7">
        <v>22</v>
      </c>
      <c r="AE34" s="9">
        <v>22</v>
      </c>
    </row>
    <row r="35" spans="1:31" ht="12.75" thickBot="1">
      <c r="A35" s="3" t="s">
        <v>20</v>
      </c>
      <c r="B35" s="4">
        <f>SUM(B30:B34)</f>
        <v>0</v>
      </c>
      <c r="C35" s="4" t="s">
        <v>21</v>
      </c>
      <c r="D35" s="13">
        <f>SUM(D30:D34)</f>
        <v>214</v>
      </c>
      <c r="E35" s="14">
        <f>SUM(E30:E34)</f>
        <v>0</v>
      </c>
      <c r="F35" s="14">
        <f>SUM(F30:F34)</f>
        <v>0</v>
      </c>
      <c r="G35" s="14">
        <f>SUM(G30:G34)</f>
        <v>214</v>
      </c>
      <c r="H35" s="15" t="s">
        <v>5</v>
      </c>
      <c r="I35" s="13">
        <f>SUM(I30:I34)</f>
        <v>78</v>
      </c>
      <c r="J35" s="58">
        <f>I35/D35</f>
        <v>0.3644859813084112</v>
      </c>
      <c r="K35" s="59">
        <f>SUM(K30:K34)</f>
        <v>470</v>
      </c>
      <c r="L35" s="59">
        <f>SUM(L30:L34)</f>
        <v>5</v>
      </c>
      <c r="M35" s="60">
        <f>K35/D35</f>
        <v>2.196261682242991</v>
      </c>
      <c r="N35" s="15">
        <f aca="true" t="shared" si="3" ref="N35:AE35">SUM(N30:N34)</f>
        <v>46</v>
      </c>
      <c r="O35" s="13">
        <f t="shared" si="3"/>
        <v>112</v>
      </c>
      <c r="P35" s="14">
        <f t="shared" si="3"/>
        <v>11</v>
      </c>
      <c r="Q35" s="14">
        <f t="shared" si="3"/>
        <v>4</v>
      </c>
      <c r="R35" s="14">
        <f t="shared" si="3"/>
        <v>14</v>
      </c>
      <c r="S35" s="14">
        <f t="shared" si="3"/>
        <v>3</v>
      </c>
      <c r="T35" s="64">
        <f t="shared" si="3"/>
        <v>144</v>
      </c>
      <c r="U35" s="13">
        <f t="shared" si="3"/>
        <v>276</v>
      </c>
      <c r="V35" s="14">
        <f t="shared" si="3"/>
        <v>109</v>
      </c>
      <c r="W35" s="14">
        <f t="shared" si="3"/>
        <v>317</v>
      </c>
      <c r="X35" s="14">
        <f t="shared" si="3"/>
        <v>81</v>
      </c>
      <c r="Y35" s="14">
        <f t="shared" si="3"/>
        <v>18</v>
      </c>
      <c r="Z35" s="64">
        <f t="shared" si="3"/>
        <v>801</v>
      </c>
      <c r="AA35" s="82">
        <f t="shared" si="3"/>
        <v>945</v>
      </c>
      <c r="AB35" s="64">
        <f t="shared" si="3"/>
        <v>92</v>
      </c>
      <c r="AC35" s="13">
        <f t="shared" si="3"/>
        <v>0</v>
      </c>
      <c r="AD35" s="14">
        <f t="shared" si="3"/>
        <v>123</v>
      </c>
      <c r="AE35" s="15">
        <f t="shared" si="3"/>
        <v>123</v>
      </c>
    </row>
    <row r="36" spans="1:14" ht="12.75" thickBot="1">
      <c r="A36" s="19"/>
      <c r="B36" s="19"/>
      <c r="N36" s="31"/>
    </row>
    <row r="37" spans="1:31" ht="12.75" thickBot="1">
      <c r="A37" s="40" t="s">
        <v>38</v>
      </c>
      <c r="B37" s="41" t="s">
        <v>29</v>
      </c>
      <c r="C37" s="42" t="s">
        <v>22</v>
      </c>
      <c r="D37" s="93" t="s">
        <v>11</v>
      </c>
      <c r="E37" s="94"/>
      <c r="F37" s="94"/>
      <c r="G37" s="94"/>
      <c r="H37" s="95"/>
      <c r="I37" s="93" t="s">
        <v>10</v>
      </c>
      <c r="J37" s="94"/>
      <c r="K37" s="94"/>
      <c r="L37" s="94"/>
      <c r="M37" s="94"/>
      <c r="N37" s="95"/>
      <c r="O37" s="93" t="s">
        <v>4</v>
      </c>
      <c r="P37" s="94"/>
      <c r="Q37" s="94"/>
      <c r="R37" s="94"/>
      <c r="S37" s="94"/>
      <c r="T37" s="95"/>
      <c r="U37" s="96" t="s">
        <v>8</v>
      </c>
      <c r="V37" s="97"/>
      <c r="W37" s="97"/>
      <c r="X37" s="97"/>
      <c r="Y37" s="97"/>
      <c r="Z37" s="97"/>
      <c r="AA37" s="97"/>
      <c r="AB37" s="98"/>
      <c r="AC37" s="96" t="s">
        <v>12</v>
      </c>
      <c r="AD37" s="97"/>
      <c r="AE37" s="98"/>
    </row>
    <row r="38" spans="1:31" ht="48" customHeight="1" thickBot="1">
      <c r="A38" s="90" t="s">
        <v>43</v>
      </c>
      <c r="B38" s="91"/>
      <c r="C38" s="92"/>
      <c r="D38" s="37" t="s">
        <v>25</v>
      </c>
      <c r="E38" s="36" t="s">
        <v>23</v>
      </c>
      <c r="F38" s="36" t="s">
        <v>24</v>
      </c>
      <c r="G38" s="76" t="s">
        <v>30</v>
      </c>
      <c r="H38" s="61" t="s">
        <v>13</v>
      </c>
      <c r="I38" s="37" t="s">
        <v>14</v>
      </c>
      <c r="J38" s="46" t="s">
        <v>15</v>
      </c>
      <c r="K38" s="51" t="s">
        <v>16</v>
      </c>
      <c r="L38" s="51" t="s">
        <v>31</v>
      </c>
      <c r="M38" s="46" t="s">
        <v>17</v>
      </c>
      <c r="N38" s="39" t="s">
        <v>37</v>
      </c>
      <c r="O38" s="37" t="s">
        <v>32</v>
      </c>
      <c r="P38" s="36" t="s">
        <v>33</v>
      </c>
      <c r="Q38" s="36" t="s">
        <v>18</v>
      </c>
      <c r="R38" s="36" t="s">
        <v>19</v>
      </c>
      <c r="S38" s="36" t="s">
        <v>26</v>
      </c>
      <c r="T38" s="61" t="s">
        <v>6</v>
      </c>
      <c r="U38" s="37" t="s">
        <v>34</v>
      </c>
      <c r="V38" s="36" t="s">
        <v>35</v>
      </c>
      <c r="W38" s="76" t="s">
        <v>0</v>
      </c>
      <c r="X38" s="76" t="s">
        <v>1</v>
      </c>
      <c r="Y38" s="76" t="s">
        <v>36</v>
      </c>
      <c r="Z38" s="61" t="s">
        <v>2</v>
      </c>
      <c r="AA38" s="80" t="s">
        <v>3</v>
      </c>
      <c r="AB38" s="61" t="s">
        <v>7</v>
      </c>
      <c r="AC38" s="37" t="s">
        <v>28</v>
      </c>
      <c r="AD38" s="38" t="s">
        <v>27</v>
      </c>
      <c r="AE38" s="65" t="s">
        <v>9</v>
      </c>
    </row>
    <row r="39" spans="1:31" ht="12">
      <c r="A39" s="16">
        <v>186</v>
      </c>
      <c r="B39" s="17"/>
      <c r="C39" s="21" t="s">
        <v>49</v>
      </c>
      <c r="D39" s="10">
        <v>43</v>
      </c>
      <c r="E39" s="11"/>
      <c r="F39" s="11"/>
      <c r="G39" s="70">
        <f>SUM(D39:F39)</f>
        <v>43</v>
      </c>
      <c r="H39" s="43" t="e">
        <f>G39/B43</f>
        <v>#DIV/0!</v>
      </c>
      <c r="I39" s="10">
        <v>23</v>
      </c>
      <c r="J39" s="47">
        <f>IF(D39=0,"",I39/D39)</f>
        <v>0.5348837209302325</v>
      </c>
      <c r="K39" s="52">
        <v>140</v>
      </c>
      <c r="L39" s="52"/>
      <c r="M39" s="53">
        <f>IF(D39=0,"",(K39-L39)/D39)</f>
        <v>3.255813953488372</v>
      </c>
      <c r="N39" s="75">
        <v>15</v>
      </c>
      <c r="O39" s="32">
        <v>20</v>
      </c>
      <c r="P39" s="33">
        <v>2</v>
      </c>
      <c r="Q39" s="33"/>
      <c r="R39" s="33">
        <v>1</v>
      </c>
      <c r="S39" s="33">
        <v>1</v>
      </c>
      <c r="T39" s="29">
        <f>SUM(O39:S39)</f>
        <v>24</v>
      </c>
      <c r="U39" s="62">
        <v>33</v>
      </c>
      <c r="V39" s="20">
        <v>29</v>
      </c>
      <c r="W39" s="78">
        <v>55</v>
      </c>
      <c r="X39" s="78">
        <v>15</v>
      </c>
      <c r="Y39" s="78">
        <v>8</v>
      </c>
      <c r="Z39" s="77">
        <f>SUM(U39:Y39)</f>
        <v>140</v>
      </c>
      <c r="AA39" s="83">
        <f>T39+Z39</f>
        <v>164</v>
      </c>
      <c r="AB39" s="29">
        <f>P39+X39</f>
        <v>17</v>
      </c>
      <c r="AC39" s="32"/>
      <c r="AD39" s="33">
        <v>22</v>
      </c>
      <c r="AE39" s="34">
        <v>22</v>
      </c>
    </row>
    <row r="40" spans="1:31" ht="12">
      <c r="A40" s="16">
        <v>188</v>
      </c>
      <c r="B40" s="17"/>
      <c r="C40" s="21" t="s">
        <v>53</v>
      </c>
      <c r="D40" s="10">
        <v>45</v>
      </c>
      <c r="E40" s="7"/>
      <c r="F40" s="7"/>
      <c r="G40" s="70">
        <f>SUM(D40:F40)</f>
        <v>45</v>
      </c>
      <c r="H40" s="43" t="e">
        <f>G40/B43</f>
        <v>#DIV/0!</v>
      </c>
      <c r="I40" s="8">
        <v>24</v>
      </c>
      <c r="J40" s="48">
        <f>IF(D40=0,"",I40/D40)</f>
        <v>0.5333333333333333</v>
      </c>
      <c r="K40" s="54">
        <v>176</v>
      </c>
      <c r="L40" s="54"/>
      <c r="M40" s="55">
        <f>IF(D40=0,"",(K40-L40)/D40)</f>
        <v>3.911111111111111</v>
      </c>
      <c r="N40" s="9">
        <v>26</v>
      </c>
      <c r="O40" s="8">
        <v>22</v>
      </c>
      <c r="P40" s="7">
        <v>1</v>
      </c>
      <c r="Q40" s="7">
        <v>1</v>
      </c>
      <c r="R40" s="7">
        <v>3</v>
      </c>
      <c r="S40" s="7">
        <v>2</v>
      </c>
      <c r="T40" s="30">
        <f>SUM(O40:S40)</f>
        <v>29</v>
      </c>
      <c r="U40" s="8">
        <v>31</v>
      </c>
      <c r="V40" s="7">
        <v>29</v>
      </c>
      <c r="W40" s="71">
        <v>76</v>
      </c>
      <c r="X40" s="71">
        <v>24</v>
      </c>
      <c r="Y40" s="71"/>
      <c r="Z40" s="77">
        <f>SUM(U40:Y40)</f>
        <v>160</v>
      </c>
      <c r="AA40" s="81">
        <f>T40+Z40</f>
        <v>189</v>
      </c>
      <c r="AB40" s="30">
        <f>P40+X40</f>
        <v>25</v>
      </c>
      <c r="AC40" s="8"/>
      <c r="AD40" s="7">
        <v>16</v>
      </c>
      <c r="AE40" s="9">
        <v>16</v>
      </c>
    </row>
    <row r="41" spans="1:31" ht="12">
      <c r="A41" s="22">
        <v>194</v>
      </c>
      <c r="B41" s="5"/>
      <c r="C41" s="21" t="s">
        <v>59</v>
      </c>
      <c r="D41" s="10">
        <v>45</v>
      </c>
      <c r="E41" s="7"/>
      <c r="F41" s="7"/>
      <c r="G41" s="70">
        <f>SUM(D41:F41)</f>
        <v>45</v>
      </c>
      <c r="H41" s="43" t="e">
        <f>G41/B43</f>
        <v>#DIV/0!</v>
      </c>
      <c r="I41" s="28">
        <v>24</v>
      </c>
      <c r="J41" s="49">
        <f>IF(D41=0,"",I41/D41)</f>
        <v>0.5333333333333333</v>
      </c>
      <c r="K41" s="56">
        <v>198</v>
      </c>
      <c r="L41" s="56"/>
      <c r="M41" s="55">
        <f>IF(D41=0,"",(K41-L41)/D41)</f>
        <v>4.4</v>
      </c>
      <c r="N41" s="35">
        <v>26</v>
      </c>
      <c r="O41" s="28">
        <v>32</v>
      </c>
      <c r="P41" s="25">
        <v>6</v>
      </c>
      <c r="Q41" s="25"/>
      <c r="R41" s="25"/>
      <c r="S41" s="25"/>
      <c r="T41" s="30">
        <f>SUM(O41:S41)</f>
        <v>38</v>
      </c>
      <c r="U41" s="28">
        <v>68</v>
      </c>
      <c r="V41" s="25">
        <v>26</v>
      </c>
      <c r="W41" s="86">
        <v>20</v>
      </c>
      <c r="X41" s="86">
        <v>12</v>
      </c>
      <c r="Y41" s="86">
        <v>12</v>
      </c>
      <c r="Z41" s="30">
        <f>SUM(U41:Y41)</f>
        <v>138</v>
      </c>
      <c r="AA41" s="81">
        <f>T41+Z41</f>
        <v>176</v>
      </c>
      <c r="AB41" s="30">
        <f>P41+X41</f>
        <v>18</v>
      </c>
      <c r="AC41" s="8"/>
      <c r="AD41" s="7">
        <v>15</v>
      </c>
      <c r="AE41" s="9">
        <v>15</v>
      </c>
    </row>
    <row r="42" spans="1:31" ht="12.75" thickBot="1">
      <c r="A42" s="6">
        <v>199</v>
      </c>
      <c r="B42" s="5"/>
      <c r="C42" s="21" t="s">
        <v>63</v>
      </c>
      <c r="D42" s="10">
        <v>44</v>
      </c>
      <c r="E42" s="7"/>
      <c r="F42" s="7"/>
      <c r="G42" s="70">
        <f>SUM(D42:F42)</f>
        <v>44</v>
      </c>
      <c r="H42" s="43" t="e">
        <f>G42/#REF!</f>
        <v>#REF!</v>
      </c>
      <c r="I42" s="8">
        <v>23</v>
      </c>
      <c r="J42" s="48">
        <f>IF(D42=0,"",I42/D42)</f>
        <v>0.5227272727272727</v>
      </c>
      <c r="K42" s="52">
        <v>142</v>
      </c>
      <c r="L42" s="52"/>
      <c r="M42" s="74">
        <f>IF(D42=0,"",(K42-L42)/D42)</f>
        <v>3.227272727272727</v>
      </c>
      <c r="N42" s="87">
        <v>15</v>
      </c>
      <c r="O42" s="10">
        <v>20</v>
      </c>
      <c r="P42" s="11">
        <v>1</v>
      </c>
      <c r="Q42" s="11">
        <v>2</v>
      </c>
      <c r="R42" s="11">
        <v>2</v>
      </c>
      <c r="S42" s="11">
        <v>1</v>
      </c>
      <c r="T42" s="77">
        <f>SUM(O42:S42)</f>
        <v>26</v>
      </c>
      <c r="U42" s="62">
        <v>46</v>
      </c>
      <c r="V42" s="20">
        <v>31</v>
      </c>
      <c r="W42" s="78">
        <v>45</v>
      </c>
      <c r="X42" s="78">
        <v>22</v>
      </c>
      <c r="Y42" s="78">
        <v>9</v>
      </c>
      <c r="Z42" s="77">
        <f>SUM(U42:Y42)</f>
        <v>153</v>
      </c>
      <c r="AA42" s="88">
        <f>T42+Z42</f>
        <v>179</v>
      </c>
      <c r="AB42" s="77">
        <f>P42+X42</f>
        <v>23</v>
      </c>
      <c r="AC42" s="8"/>
      <c r="AD42" s="7">
        <v>13</v>
      </c>
      <c r="AE42" s="9">
        <v>13</v>
      </c>
    </row>
    <row r="43" spans="1:31" ht="12.75" thickBot="1">
      <c r="A43" s="3" t="s">
        <v>20</v>
      </c>
      <c r="B43" s="4">
        <f>SUM(B39:B42)</f>
        <v>0</v>
      </c>
      <c r="C43" s="4" t="s">
        <v>21</v>
      </c>
      <c r="D43" s="13">
        <f>SUM(D39:D42)</f>
        <v>177</v>
      </c>
      <c r="E43" s="14">
        <f>SUM(E39:E42)</f>
        <v>0</v>
      </c>
      <c r="F43" s="14">
        <f>SUM(F39:F42)</f>
        <v>0</v>
      </c>
      <c r="G43" s="72"/>
      <c r="H43" s="15" t="s">
        <v>5</v>
      </c>
      <c r="I43" s="13">
        <f>SUM(I39:I42)</f>
        <v>94</v>
      </c>
      <c r="J43" s="58">
        <f>I43/D43</f>
        <v>0.5310734463276836</v>
      </c>
      <c r="K43" s="59">
        <f>SUM(K39:K42)</f>
        <v>656</v>
      </c>
      <c r="L43" s="59">
        <f>SUM(L39:L42)</f>
        <v>0</v>
      </c>
      <c r="M43" s="60">
        <f>K43/D43</f>
        <v>3.7062146892655368</v>
      </c>
      <c r="N43" s="15">
        <f>SUM(N39:N42)</f>
        <v>82</v>
      </c>
      <c r="O43" s="13">
        <f>SUM(O39:O42)</f>
        <v>94</v>
      </c>
      <c r="P43" s="14">
        <f>SUM(P39:P42)</f>
        <v>10</v>
      </c>
      <c r="Q43" s="14">
        <f>SUM(Q39:Q42)</f>
        <v>3</v>
      </c>
      <c r="R43" s="14">
        <f>SUM(R39:R42)</f>
        <v>6</v>
      </c>
      <c r="S43" s="14">
        <f>SUM(S39:S42)</f>
        <v>4</v>
      </c>
      <c r="T43" s="64">
        <f>SUM(T39:T42)</f>
        <v>117</v>
      </c>
      <c r="U43" s="13">
        <f>SUM(U39:U42)</f>
        <v>178</v>
      </c>
      <c r="V43" s="14">
        <f>SUM(V39:V42)</f>
        <v>115</v>
      </c>
      <c r="W43" s="14">
        <f>SUM(W39:W42)</f>
        <v>196</v>
      </c>
      <c r="X43" s="14">
        <f>SUM(X39:X42)</f>
        <v>73</v>
      </c>
      <c r="Y43" s="14">
        <f>SUM(Y39:Y42)</f>
        <v>29</v>
      </c>
      <c r="Z43" s="64">
        <f>SUM(Z39:Z42)</f>
        <v>591</v>
      </c>
      <c r="AA43" s="82">
        <f>SUM(AA39:AA42)</f>
        <v>708</v>
      </c>
      <c r="AB43" s="64">
        <f>SUM(AB39:AB42)</f>
        <v>83</v>
      </c>
      <c r="AC43" s="13">
        <f>SUM(AC39:AC42)</f>
        <v>0</v>
      </c>
      <c r="AD43" s="14">
        <f>SUM(AD39:AD42)</f>
        <v>66</v>
      </c>
      <c r="AE43" s="15">
        <f>SUM(AE39:AE42)</f>
        <v>66</v>
      </c>
    </row>
  </sheetData>
  <mergeCells count="30">
    <mergeCell ref="U1:AB1"/>
    <mergeCell ref="A11:C11"/>
    <mergeCell ref="D19:H19"/>
    <mergeCell ref="AC1:AE1"/>
    <mergeCell ref="A2:C2"/>
    <mergeCell ref="D10:H10"/>
    <mergeCell ref="I10:N10"/>
    <mergeCell ref="O10:T10"/>
    <mergeCell ref="U10:AB10"/>
    <mergeCell ref="AC10:AE10"/>
    <mergeCell ref="D1:H1"/>
    <mergeCell ref="I1:N1"/>
    <mergeCell ref="O1:T1"/>
    <mergeCell ref="I19:N19"/>
    <mergeCell ref="O19:T19"/>
    <mergeCell ref="U19:AB19"/>
    <mergeCell ref="AC19:AE19"/>
    <mergeCell ref="A20:C20"/>
    <mergeCell ref="D28:H28"/>
    <mergeCell ref="I28:N28"/>
    <mergeCell ref="O28:T28"/>
    <mergeCell ref="A38:C38"/>
    <mergeCell ref="U28:AB28"/>
    <mergeCell ref="AC28:AE28"/>
    <mergeCell ref="A29:C29"/>
    <mergeCell ref="D37:H37"/>
    <mergeCell ref="I37:N37"/>
    <mergeCell ref="O37:T37"/>
    <mergeCell ref="U37:AB37"/>
    <mergeCell ref="AC37:AE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2010-12-24T02:55:28Z</cp:lastPrinted>
  <dcterms:created xsi:type="dcterms:W3CDTF">2005-10-26T19:32:49Z</dcterms:created>
  <dcterms:modified xsi:type="dcterms:W3CDTF">2010-11-06T22:20:49Z</dcterms:modified>
  <cp:category/>
  <cp:version/>
  <cp:contentType/>
  <cp:contentStatus/>
</cp:coreProperties>
</file>